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<sst xmlns="http://schemas.openxmlformats.org/spreadsheetml/2006/main" count="811" uniqueCount="228">
  <si>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</si>
  <si>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</si>
  <si>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</si>
  <si>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</si>
  <si>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</si>
  <si>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</si>
  <si>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</si>
  <si>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</si>
  <si>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</si>
  <si>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</si>
  <si>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</si>
  <si>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</si>
  <si>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</si>
  <si>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</si>
  <si>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</si>
  <si>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</si>
  <si>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</si>
  <si>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</si>
  <si>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</si>
  <si>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</si>
  <si>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</si>
  <si>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</si>
  <si>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</si>
  <si>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</si>
  <si>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</si>
  <si>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</si>
  <si>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</si>
  <si>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</si>
  <si>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</si>
  <si>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</si>
  <si>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</si>
  <si>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</si>
  <si>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</si>
  <si>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</si>
  <si>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</si>
  <si>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</si>
  <si>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</si>
  <si>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</si>
  <si>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</si>
  <si>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</si>
  <si>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</si>
  <si>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</si>
  <si>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</si>
  <si>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</si>
  <si>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</si>
  <si>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</si>
  <si>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</si>
  <si>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</si>
  <si>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</si>
  <si>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</si>
  <si>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</si>
  <si>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</si>
  <si>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</si>
  <si>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</si>
  <si>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</si>
  <si>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</si>
  <si>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</si>
  <si>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</si>
  <si>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</si>
  <si>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</si>
  <si>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</si>
  <si>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</si>
  <si>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</si>
  <si>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</si>
  <si>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</si>
  <si>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</si>
  <si>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</si>
  <si>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</si>
  <si>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</si>
  <si>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</si>
  <si>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</si>
  <si>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</si>
  <si>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</si>
  <si>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</si>
  <si>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</si>
  <si>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</si>
  <si>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</si>
  <si>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</si>
  <si>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</si>
  <si>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</si>
  <si>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</si>
  <si>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</si>
  <si>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</si>
  <si>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</si>
  <si>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</si>
  <si>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</si>
  <si>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</si>
  <si>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</si>
  <si>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</si>
  <si>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</si>
  <si>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</si>
  <si>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</si>
  <si>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</si>
  <si>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</si>
  <si>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</si>
  <si>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</si>
  <si>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</si>
  <si>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</si>
  <si>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</si>
  <si>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</si>
  <si>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</si>
  <si>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</si>
  <si>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</si>
  <si>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</si>
  <si>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</si>
  <si>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</si>
  <si>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</si>
  <si>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</si>
  <si>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</si>
  <si>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</si>
  <si>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</si>
  <si>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деятельность административных комиссий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</si>
  <si>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</si>
  <si>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</si>
  <si>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</si>
  <si>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</si>
  <si>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</si>
  <si>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</si>
  <si>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</si>
  <si>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</si>
  <si>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</si>
  <si>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</si>
  <si>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</si>
  <si>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</si>
  <si>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</si>
  <si>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</si>
  <si>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</si>
  <si>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</si>
  <si>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</si>
  <si>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</si>
  <si>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</si>
  <si>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</si>
  <si>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</si>
  <si>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</si>
  <si>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</si>
  <si>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</si>
  <si>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</si>
  <si>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</si>
  <si>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</si>
  <si>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</si>
  <si>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</si>
  <si>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</si>
  <si>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</si>
  <si>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</si>
  <si>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</si>
  <si>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</si>
  <si>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</si>
  <si>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</si>
  <si>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</si>
  <si>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</si>
  <si>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</si>
  <si>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</si>
  <si>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</si>
  <si>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</si>
  <si>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</si>
  <si>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</si>
  <si>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</si>
  <si>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</si>
  <si>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</si>
  <si>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</si>
  <si>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</si>
  <si>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</si>
  <si>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</si>
  <si>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</si>
  <si>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</si>
  <si>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</si>
  <si>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</si>
  <si>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</si>
  <si>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</si>
  <si>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</si>
  <si>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</si>
  <si>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</si>
  <si>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</si>
  <si>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</si>
  <si>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</si>
  <si>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</si>
  <si>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</si>
  <si>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</si>
  <si>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</si>
  <si>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</si>
  <si>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</si>
  <si>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Муниципальная подпрограмма "Развитие массовой физической культуры и спорта" </t>
  </si>
  <si>
    <t xml:space="preserve">Ведомственная структура расходов  Тумаковского сельского бюджета </t>
  </si>
  <si>
    <t>Администрация Тумаковского сельсовета Ирбейского района Красноярского края</t>
  </si>
  <si>
    <t>843</t>
  </si>
  <si>
    <t>Муниципальная программа Тумаковского сельсовета "Содействие развитию муниципального образования  Тумаковский сельсовет на 2014-2016 годы"</t>
  </si>
  <si>
    <t>Приложение 7</t>
  </si>
  <si>
    <t>Муниципальная подпрограмма "Осуществление комплекса мероприятий по гражданоской обороне, защите и  безопасности населения "</t>
  </si>
  <si>
    <t>Подпрограмма "Стабилизирование системы комплексного благоустройства на территории Тумаковского сельсовета""</t>
  </si>
  <si>
    <t>Муниципальная подпрограмма"Сохранение дорожно-транспортной инфрастуктуры в границах сельсовета"</t>
  </si>
  <si>
    <t>Сумма на 2019 год</t>
  </si>
  <si>
    <t>Муниципальная программа "Содействие развитию муниципального образования  Тумаковский сельсовет "</t>
  </si>
  <si>
    <t>Муниципальная программа"Содействие развитию муниципального образования Тумаковский сельсовет 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</si>
  <si>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Тумаковского сельсовета"</t>
  </si>
  <si>
    <t xml:space="preserve">Муниципальная программа"Содействие развитию муниципального образования Тумаковский сельсовет"  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</si>
  <si>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</si>
  <si>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</si>
  <si>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</si>
  <si>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Муниципальная подпрограмма "Развитие массовой физической культуры и спорта"</t>
  </si>
  <si>
    <t>0110060000</t>
  </si>
  <si>
    <t>сельского совета депутатов</t>
  </si>
  <si>
    <t>на 2018 год и плановый период на 2019-2020 годов.</t>
  </si>
  <si>
    <t>Сумма на          2020 год</t>
  </si>
  <si>
    <t>Условно утвержденные расходы</t>
  </si>
  <si>
    <t>Сумма на  2018 год</t>
  </si>
  <si>
    <t>Сумма на 2020 год</t>
  </si>
  <si>
    <t>на 2018 год  и плановый период 2019-2020 годов</t>
  </si>
  <si>
    <t>к решению Тумаковского</t>
  </si>
  <si>
    <t>от 25.12.2017    № 81</t>
  </si>
  <si>
    <t>Культура, кинематография</t>
  </si>
  <si>
    <t>0800</t>
  </si>
  <si>
    <t>Культура</t>
  </si>
  <si>
    <t>0801</t>
  </si>
  <si>
    <t xml:space="preserve">от 25.12.2017  № 81 </t>
  </si>
  <si>
    <t>КУЛЬТУРА, КИНЕМАТОГРАФИЯ</t>
  </si>
  <si>
    <t>Муниципальная программа  Степановского сельсовета "Развитие культуры "</t>
  </si>
  <si>
    <t>0200000000</t>
  </si>
  <si>
    <t>Муниципальная подпрограмма "Поддержка искусства и народного творчества"</t>
  </si>
  <si>
    <t>0210000000</t>
  </si>
  <si>
    <t>0210044090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</si>
  <si>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</si>
  <si>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</si>
  <si>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</si>
  <si>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</si>
  <si>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Тумаковского сельсовета "Развитие культуры на 2014-2016 годы"</t>
  </si>
  <si>
    <t>к  решению Тумаковского</t>
  </si>
  <si>
    <t xml:space="preserve">от 25.11.2017 № 81    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</si>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</sst>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26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/>
    </xf>
    <xf numFmtId="178" fontId="20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178" fontId="2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Q6" sqref="Q6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1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2" t="s">
        <v>40</v>
      </c>
      <c r="F1" s="73"/>
    </row>
    <row r="2" spans="1:6" s="5" customFormat="1" ht="18.75">
      <c r="A2" s="7"/>
      <c r="B2" s="4"/>
      <c r="D2" s="13"/>
      <c r="E2" s="122" t="s">
        <v>207</v>
      </c>
      <c r="F2" s="122"/>
    </row>
    <row r="3" spans="1:6" s="5" customFormat="1" ht="18.75">
      <c r="A3" s="7"/>
      <c r="B3" s="4"/>
      <c r="D3" s="13"/>
      <c r="E3" s="122" t="s">
        <v>200</v>
      </c>
      <c r="F3" s="122"/>
    </row>
    <row r="4" spans="1:6" s="5" customFormat="1" ht="18.75">
      <c r="A4" s="7"/>
      <c r="B4" s="4"/>
      <c r="D4" s="13"/>
      <c r="E4" s="122" t="s">
        <v>208</v>
      </c>
      <c r="F4" s="122"/>
    </row>
    <row r="5" spans="1:6" s="5" customFormat="1" ht="15.75">
      <c r="A5" s="8"/>
      <c r="D5" s="13"/>
      <c r="E5" s="13"/>
      <c r="F5" s="13"/>
    </row>
    <row r="6" spans="1:6" s="5" customFormat="1" ht="69.75" customHeight="1">
      <c r="A6" s="125" t="s">
        <v>227</v>
      </c>
      <c r="B6" s="125"/>
      <c r="C6" s="125"/>
      <c r="D6" s="125"/>
      <c r="E6" s="125"/>
      <c r="F6" s="125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76</v>
      </c>
    </row>
    <row r="9" spans="1:6" ht="45" customHeight="1">
      <c r="A9" s="2" t="s">
        <v>80</v>
      </c>
      <c r="B9" s="2" t="s">
        <v>81</v>
      </c>
      <c r="C9" s="1" t="s">
        <v>82</v>
      </c>
      <c r="D9" s="15" t="s">
        <v>204</v>
      </c>
      <c r="E9" s="15" t="s">
        <v>190</v>
      </c>
      <c r="F9" s="15" t="s">
        <v>205</v>
      </c>
    </row>
    <row r="10" spans="1:6" ht="15.75">
      <c r="A10" s="24" t="s">
        <v>83</v>
      </c>
      <c r="B10" s="3" t="s">
        <v>83</v>
      </c>
      <c r="C10" s="3" t="s">
        <v>84</v>
      </c>
      <c r="D10" s="16" t="s">
        <v>85</v>
      </c>
      <c r="E10" s="16" t="s">
        <v>86</v>
      </c>
      <c r="F10" s="16" t="s">
        <v>87</v>
      </c>
    </row>
    <row r="11" spans="1:6" ht="31.5">
      <c r="A11" s="24" t="s">
        <v>83</v>
      </c>
      <c r="B11" s="22" t="s">
        <v>90</v>
      </c>
      <c r="C11" s="23" t="s">
        <v>91</v>
      </c>
      <c r="D11" s="74">
        <f>D12+D13+D14+D15+D16+D17</f>
        <v>2537906</v>
      </c>
      <c r="E11" s="74">
        <f>E12+E13+E14+E15+E16+E17</f>
        <v>2465878</v>
      </c>
      <c r="F11" s="74">
        <f>F12+F13+F14+F15+F16+F17</f>
        <v>2453336</v>
      </c>
    </row>
    <row r="12" spans="1:6" ht="66.75" customHeight="1">
      <c r="A12" s="24" t="s">
        <v>84</v>
      </c>
      <c r="B12" s="10" t="s">
        <v>56</v>
      </c>
      <c r="C12" s="24" t="s">
        <v>92</v>
      </c>
      <c r="D12" s="75">
        <v>607613</v>
      </c>
      <c r="E12" s="75">
        <v>607963</v>
      </c>
      <c r="F12" s="75">
        <v>608318</v>
      </c>
    </row>
    <row r="13" spans="1:6" ht="126">
      <c r="A13" s="24" t="s">
        <v>86</v>
      </c>
      <c r="B13" s="10" t="s">
        <v>57</v>
      </c>
      <c r="C13" s="1" t="s">
        <v>77</v>
      </c>
      <c r="D13" s="76">
        <v>1897736</v>
      </c>
      <c r="E13" s="76">
        <v>1825358</v>
      </c>
      <c r="F13" s="76">
        <v>1812461</v>
      </c>
    </row>
    <row r="14" spans="1:6" ht="94.5">
      <c r="A14" s="24" t="s">
        <v>87</v>
      </c>
      <c r="B14" s="10" t="s">
        <v>58</v>
      </c>
      <c r="C14" s="1" t="s">
        <v>98</v>
      </c>
      <c r="D14" s="76">
        <v>27557</v>
      </c>
      <c r="E14" s="76">
        <v>27557</v>
      </c>
      <c r="F14" s="76">
        <v>27557</v>
      </c>
    </row>
    <row r="15" spans="1:6" ht="15.75">
      <c r="A15" s="24" t="s">
        <v>88</v>
      </c>
      <c r="B15" s="10" t="s">
        <v>59</v>
      </c>
      <c r="C15" s="1" t="s">
        <v>36</v>
      </c>
      <c r="D15" s="76">
        <v>3000</v>
      </c>
      <c r="E15" s="76">
        <v>3000</v>
      </c>
      <c r="F15" s="76">
        <v>3000</v>
      </c>
    </row>
    <row r="16" spans="1:6" ht="31.5">
      <c r="A16" s="24" t="s">
        <v>89</v>
      </c>
      <c r="B16" s="10" t="s">
        <v>111</v>
      </c>
      <c r="C16" s="1" t="s">
        <v>37</v>
      </c>
      <c r="D16" s="76">
        <v>2000</v>
      </c>
      <c r="E16" s="76">
        <v>2000</v>
      </c>
      <c r="F16" s="76">
        <v>2000</v>
      </c>
    </row>
    <row r="17" spans="1:6" ht="15.75">
      <c r="A17" s="24"/>
      <c r="B17" s="10"/>
      <c r="C17" s="1"/>
      <c r="D17" s="76"/>
      <c r="E17" s="76"/>
      <c r="F17" s="76"/>
    </row>
    <row r="18" spans="1:6" ht="15.75">
      <c r="A18" s="24" t="s">
        <v>93</v>
      </c>
      <c r="B18" s="22" t="s">
        <v>46</v>
      </c>
      <c r="C18" s="25" t="s">
        <v>41</v>
      </c>
      <c r="D18" s="77">
        <f>D19</f>
        <v>61208</v>
      </c>
      <c r="E18" s="77">
        <f>E19</f>
        <v>62136</v>
      </c>
      <c r="F18" s="77">
        <f>F19</f>
        <v>65327</v>
      </c>
    </row>
    <row r="19" spans="1:6" ht="31.5">
      <c r="A19" s="24" t="s">
        <v>94</v>
      </c>
      <c r="B19" s="10" t="s">
        <v>47</v>
      </c>
      <c r="C19" s="1" t="s">
        <v>42</v>
      </c>
      <c r="D19" s="76">
        <v>61208</v>
      </c>
      <c r="E19" s="76">
        <v>62136</v>
      </c>
      <c r="F19" s="76">
        <v>65327</v>
      </c>
    </row>
    <row r="20" spans="1:6" ht="50.25" customHeight="1">
      <c r="A20" s="24" t="s">
        <v>95</v>
      </c>
      <c r="B20" s="22" t="s">
        <v>45</v>
      </c>
      <c r="C20" s="25" t="s">
        <v>44</v>
      </c>
      <c r="D20" s="77">
        <f>D21</f>
        <v>12000</v>
      </c>
      <c r="E20" s="77">
        <f>E21</f>
        <v>12000</v>
      </c>
      <c r="F20" s="77">
        <f>F21</f>
        <v>12000</v>
      </c>
    </row>
    <row r="21" spans="1:6" ht="78.75">
      <c r="A21" s="24" t="s">
        <v>96</v>
      </c>
      <c r="B21" s="28" t="s">
        <v>22</v>
      </c>
      <c r="C21" s="1" t="s">
        <v>23</v>
      </c>
      <c r="D21" s="76">
        <v>12000</v>
      </c>
      <c r="E21" s="76">
        <v>12000</v>
      </c>
      <c r="F21" s="76">
        <v>12000</v>
      </c>
    </row>
    <row r="22" spans="1:6" ht="15.75">
      <c r="A22" s="24" t="s">
        <v>97</v>
      </c>
      <c r="B22" s="22" t="s">
        <v>78</v>
      </c>
      <c r="C22" s="25" t="s">
        <v>79</v>
      </c>
      <c r="D22" s="77">
        <f>D23</f>
        <v>125229</v>
      </c>
      <c r="E22" s="77">
        <f>E23</f>
        <v>139725</v>
      </c>
      <c r="F22" s="77">
        <f>F23</f>
        <v>143139</v>
      </c>
    </row>
    <row r="23" spans="1:6" ht="33.75" customHeight="1">
      <c r="A23" s="24" t="s">
        <v>48</v>
      </c>
      <c r="B23" s="79" t="s">
        <v>3</v>
      </c>
      <c r="C23" s="1" t="s">
        <v>11</v>
      </c>
      <c r="D23" s="76">
        <v>125229</v>
      </c>
      <c r="E23" s="76">
        <v>139725</v>
      </c>
      <c r="F23" s="76">
        <v>143139</v>
      </c>
    </row>
    <row r="24" spans="1:6" ht="39" customHeight="1">
      <c r="A24" s="24" t="s">
        <v>25</v>
      </c>
      <c r="B24" s="22" t="s">
        <v>99</v>
      </c>
      <c r="C24" s="25" t="s">
        <v>100</v>
      </c>
      <c r="D24" s="77">
        <f>D25+D26</f>
        <v>434385</v>
      </c>
      <c r="E24" s="77">
        <f>E25+E26</f>
        <v>174109</v>
      </c>
      <c r="F24" s="77">
        <f>F25+F26</f>
        <v>174109</v>
      </c>
    </row>
    <row r="25" spans="1:6" ht="15.75">
      <c r="A25" s="24" t="s">
        <v>26</v>
      </c>
      <c r="B25" s="10" t="s">
        <v>33</v>
      </c>
      <c r="C25" s="1" t="s">
        <v>101</v>
      </c>
      <c r="D25" s="76">
        <v>0</v>
      </c>
      <c r="E25" s="76">
        <v>0</v>
      </c>
      <c r="F25" s="76">
        <v>0</v>
      </c>
    </row>
    <row r="26" spans="1:6" ht="15.75">
      <c r="A26" s="24" t="s">
        <v>128</v>
      </c>
      <c r="B26" s="10" t="s">
        <v>13</v>
      </c>
      <c r="C26" s="1" t="s">
        <v>12</v>
      </c>
      <c r="D26" s="76">
        <v>434385</v>
      </c>
      <c r="E26" s="61">
        <v>174109</v>
      </c>
      <c r="F26" s="61">
        <v>174109</v>
      </c>
    </row>
    <row r="27" spans="1:6" ht="15.75">
      <c r="A27" s="24" t="s">
        <v>129</v>
      </c>
      <c r="B27" s="22" t="s">
        <v>209</v>
      </c>
      <c r="C27" s="25" t="s">
        <v>210</v>
      </c>
      <c r="D27" s="77">
        <v>104400</v>
      </c>
      <c r="E27" s="115">
        <v>0</v>
      </c>
      <c r="F27" s="115">
        <v>0</v>
      </c>
    </row>
    <row r="28" spans="1:6" ht="15.75">
      <c r="A28" s="24" t="s">
        <v>130</v>
      </c>
      <c r="B28" s="10" t="s">
        <v>211</v>
      </c>
      <c r="C28" s="1" t="s">
        <v>212</v>
      </c>
      <c r="D28" s="76">
        <v>104400</v>
      </c>
      <c r="E28" s="61">
        <v>0</v>
      </c>
      <c r="F28" s="61">
        <v>0</v>
      </c>
    </row>
    <row r="29" spans="1:6" ht="31.5">
      <c r="A29" s="24" t="s">
        <v>133</v>
      </c>
      <c r="B29" s="22" t="s">
        <v>34</v>
      </c>
      <c r="C29" s="25" t="s">
        <v>35</v>
      </c>
      <c r="D29" s="77">
        <f>D30</f>
        <v>14259</v>
      </c>
      <c r="E29" s="77">
        <f>E30</f>
        <v>14259</v>
      </c>
      <c r="F29" s="77">
        <f>F30</f>
        <v>14259</v>
      </c>
    </row>
    <row r="30" spans="1:6" ht="35.25" customHeight="1">
      <c r="A30" s="24" t="s">
        <v>134</v>
      </c>
      <c r="B30" s="10" t="s">
        <v>38</v>
      </c>
      <c r="C30" s="1" t="s">
        <v>39</v>
      </c>
      <c r="D30" s="76">
        <v>14259</v>
      </c>
      <c r="E30" s="76">
        <v>14259</v>
      </c>
      <c r="F30" s="76">
        <v>14259</v>
      </c>
    </row>
    <row r="31" spans="1:6" ht="15.75">
      <c r="A31" s="24" t="s">
        <v>27</v>
      </c>
      <c r="B31" s="126" t="s">
        <v>55</v>
      </c>
      <c r="C31" s="127"/>
      <c r="D31" s="77">
        <f>D11+D18+D20+D22+D24+D29+D27</f>
        <v>3289387</v>
      </c>
      <c r="E31" s="77">
        <f>E11+E18+E20+E22+E24+E29</f>
        <v>2868107</v>
      </c>
      <c r="F31" s="77">
        <f>F11+F18+F20+F22+F24+F29</f>
        <v>2862170</v>
      </c>
    </row>
    <row r="32" spans="1:6" ht="31.5">
      <c r="A32" s="24" t="s">
        <v>28</v>
      </c>
      <c r="B32" s="22" t="s">
        <v>50</v>
      </c>
      <c r="C32" s="1" t="s">
        <v>51</v>
      </c>
      <c r="D32" s="76">
        <f>'прил 6'!G86</f>
        <v>0</v>
      </c>
      <c r="E32" s="76">
        <v>71703</v>
      </c>
      <c r="F32" s="76">
        <v>143109</v>
      </c>
    </row>
    <row r="33" spans="1:6" ht="15.75">
      <c r="A33" s="123"/>
      <c r="B33" s="124"/>
      <c r="C33" s="25"/>
      <c r="D33" s="77">
        <f>D31+D32</f>
        <v>3289387</v>
      </c>
      <c r="E33" s="77">
        <f>E31</f>
        <v>2868107</v>
      </c>
      <c r="F33" s="77">
        <f>F31</f>
        <v>2862170</v>
      </c>
    </row>
  </sheetData>
  <sheetProtection/>
  <mergeCells count="6">
    <mergeCell ref="E3:F3"/>
    <mergeCell ref="E2:F2"/>
    <mergeCell ref="A33:B33"/>
    <mergeCell ref="A6:F6"/>
    <mergeCell ref="E4:F4"/>
    <mergeCell ref="B31:C31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SheetLayoutView="75" zoomScalePageLayoutView="0" workbookViewId="0" topLeftCell="A1">
      <selection activeCell="A1" sqref="A1:I89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1" customWidth="1"/>
    <col min="4" max="4" width="11.875" style="31" customWidth="1"/>
    <col min="5" max="5" width="11.625" style="32" customWidth="1"/>
    <col min="6" max="6" width="6.375" style="31" customWidth="1"/>
    <col min="7" max="7" width="15.625" style="36" customWidth="1"/>
    <col min="8" max="8" width="16.375" style="36" customWidth="1"/>
    <col min="9" max="9" width="16.625" style="36" customWidth="1"/>
    <col min="10" max="16384" width="9.125" style="5" customWidth="1"/>
  </cols>
  <sheetData>
    <row r="1" spans="7:9" ht="18.75">
      <c r="G1" s="112" t="s">
        <v>0</v>
      </c>
      <c r="H1" s="113"/>
      <c r="I1" s="114"/>
    </row>
    <row r="2" spans="7:9" ht="18.75">
      <c r="G2" s="129" t="s">
        <v>207</v>
      </c>
      <c r="H2" s="129"/>
      <c r="I2" s="129"/>
    </row>
    <row r="3" spans="7:9" ht="18.75">
      <c r="G3" s="129" t="s">
        <v>200</v>
      </c>
      <c r="H3" s="129"/>
      <c r="I3" s="129"/>
    </row>
    <row r="4" spans="6:9" ht="18.75">
      <c r="F4" s="37"/>
      <c r="G4" s="122" t="s">
        <v>213</v>
      </c>
      <c r="H4" s="122"/>
      <c r="I4" s="122"/>
    </row>
    <row r="6" spans="1:9" ht="18.75">
      <c r="A6" s="128" t="s">
        <v>182</v>
      </c>
      <c r="B6" s="128"/>
      <c r="C6" s="128"/>
      <c r="D6" s="128"/>
      <c r="E6" s="128"/>
      <c r="F6" s="128"/>
      <c r="G6" s="128"/>
      <c r="H6" s="128"/>
      <c r="I6" s="128"/>
    </row>
    <row r="7" spans="1:9" ht="18.75">
      <c r="A7" s="128" t="s">
        <v>201</v>
      </c>
      <c r="B7" s="128"/>
      <c r="C7" s="128"/>
      <c r="D7" s="128"/>
      <c r="E7" s="128"/>
      <c r="F7" s="128"/>
      <c r="G7" s="128"/>
      <c r="H7" s="128"/>
      <c r="I7" s="128"/>
    </row>
    <row r="8" spans="1:9" ht="15.75">
      <c r="A8" s="27"/>
      <c r="B8" s="26"/>
      <c r="C8" s="34"/>
      <c r="D8" s="34"/>
      <c r="E8" s="35"/>
      <c r="F8" s="34"/>
      <c r="G8" s="33"/>
      <c r="H8" s="33"/>
      <c r="I8" s="33"/>
    </row>
    <row r="9" ht="15.75">
      <c r="I9" s="36" t="s">
        <v>110</v>
      </c>
    </row>
    <row r="10" spans="1:9" ht="38.25">
      <c r="A10" s="38" t="s">
        <v>80</v>
      </c>
      <c r="B10" s="38" t="s">
        <v>60</v>
      </c>
      <c r="C10" s="39" t="s">
        <v>61</v>
      </c>
      <c r="D10" s="39" t="s">
        <v>62</v>
      </c>
      <c r="E10" s="39" t="s">
        <v>30</v>
      </c>
      <c r="F10" s="39" t="s">
        <v>31</v>
      </c>
      <c r="G10" s="61" t="s">
        <v>113</v>
      </c>
      <c r="H10" s="61" t="s">
        <v>195</v>
      </c>
      <c r="I10" s="61" t="s">
        <v>202</v>
      </c>
    </row>
    <row r="11" spans="1:9" ht="15.75">
      <c r="A11" s="41" t="s">
        <v>83</v>
      </c>
      <c r="B11" s="39" t="s">
        <v>84</v>
      </c>
      <c r="C11" s="41" t="s">
        <v>85</v>
      </c>
      <c r="D11" s="39" t="s">
        <v>86</v>
      </c>
      <c r="E11" s="41" t="s">
        <v>87</v>
      </c>
      <c r="F11" s="39" t="s">
        <v>88</v>
      </c>
      <c r="G11" s="41" t="s">
        <v>89</v>
      </c>
      <c r="H11" s="39" t="s">
        <v>93</v>
      </c>
      <c r="I11" s="41" t="s">
        <v>94</v>
      </c>
    </row>
    <row r="12" spans="1:9" ht="28.5">
      <c r="A12" s="39" t="s">
        <v>83</v>
      </c>
      <c r="B12" s="71" t="s">
        <v>183</v>
      </c>
      <c r="C12" s="68" t="s">
        <v>184</v>
      </c>
      <c r="D12" s="68"/>
      <c r="E12" s="69"/>
      <c r="F12" s="68"/>
      <c r="G12" s="70"/>
      <c r="H12" s="70"/>
      <c r="I12" s="70"/>
    </row>
    <row r="13" spans="1:9" ht="15.75">
      <c r="A13" s="39" t="s">
        <v>84</v>
      </c>
      <c r="B13" s="42" t="s">
        <v>64</v>
      </c>
      <c r="C13" s="68" t="s">
        <v>184</v>
      </c>
      <c r="D13" s="39" t="s">
        <v>91</v>
      </c>
      <c r="E13" s="67" t="s">
        <v>63</v>
      </c>
      <c r="F13" s="39" t="s">
        <v>63</v>
      </c>
      <c r="G13" s="61">
        <f>G14+G19+G32+G36+G28</f>
        <v>2537906</v>
      </c>
      <c r="H13" s="61">
        <f>H14+H19+H32+H36+H28</f>
        <v>2465878</v>
      </c>
      <c r="I13" s="61">
        <f>I14+I19+I32+I36+I28</f>
        <v>2453336</v>
      </c>
    </row>
    <row r="14" spans="1:9" ht="38.25">
      <c r="A14" s="39" t="s">
        <v>85</v>
      </c>
      <c r="B14" s="42" t="s">
        <v>103</v>
      </c>
      <c r="C14" s="68" t="s">
        <v>184</v>
      </c>
      <c r="D14" s="39" t="s">
        <v>92</v>
      </c>
      <c r="E14" s="67" t="s">
        <v>63</v>
      </c>
      <c r="F14" s="39" t="s">
        <v>63</v>
      </c>
      <c r="G14" s="61">
        <f aca="true" t="shared" si="0" ref="G14:I17">G15</f>
        <v>607613</v>
      </c>
      <c r="H14" s="61">
        <f t="shared" si="0"/>
        <v>607963</v>
      </c>
      <c r="I14" s="61">
        <f t="shared" si="0"/>
        <v>608318</v>
      </c>
    </row>
    <row r="15" spans="1:9" ht="25.5">
      <c r="A15" s="39" t="s">
        <v>86</v>
      </c>
      <c r="B15" s="42" t="s">
        <v>104</v>
      </c>
      <c r="C15" s="68" t="s">
        <v>184</v>
      </c>
      <c r="D15" s="39" t="s">
        <v>92</v>
      </c>
      <c r="E15" s="39" t="s">
        <v>114</v>
      </c>
      <c r="F15" s="39" t="s">
        <v>63</v>
      </c>
      <c r="G15" s="61">
        <f t="shared" si="0"/>
        <v>607613</v>
      </c>
      <c r="H15" s="61">
        <f t="shared" si="0"/>
        <v>607963</v>
      </c>
      <c r="I15" s="61">
        <f t="shared" si="0"/>
        <v>608318</v>
      </c>
    </row>
    <row r="16" spans="1:9" ht="25.5">
      <c r="A16" s="39" t="s">
        <v>87</v>
      </c>
      <c r="B16" s="42" t="s">
        <v>102</v>
      </c>
      <c r="C16" s="68" t="s">
        <v>184</v>
      </c>
      <c r="D16" s="39" t="s">
        <v>92</v>
      </c>
      <c r="E16" s="39" t="s">
        <v>115</v>
      </c>
      <c r="F16" s="39" t="s">
        <v>63</v>
      </c>
      <c r="G16" s="61">
        <f t="shared" si="0"/>
        <v>607613</v>
      </c>
      <c r="H16" s="61">
        <v>607963</v>
      </c>
      <c r="I16" s="61">
        <v>608318</v>
      </c>
    </row>
    <row r="17" spans="1:9" ht="63.75">
      <c r="A17" s="39" t="s">
        <v>88</v>
      </c>
      <c r="B17" s="42" t="s">
        <v>65</v>
      </c>
      <c r="C17" s="68" t="s">
        <v>184</v>
      </c>
      <c r="D17" s="39" t="s">
        <v>92</v>
      </c>
      <c r="E17" s="39" t="s">
        <v>115</v>
      </c>
      <c r="F17" s="39" t="s">
        <v>66</v>
      </c>
      <c r="G17" s="61">
        <v>607613</v>
      </c>
      <c r="H17" s="61">
        <f t="shared" si="0"/>
        <v>584313</v>
      </c>
      <c r="I17" s="61">
        <f t="shared" si="0"/>
        <v>584313</v>
      </c>
    </row>
    <row r="18" spans="1:9" ht="25.5">
      <c r="A18" s="39" t="s">
        <v>89</v>
      </c>
      <c r="B18" s="42" t="s">
        <v>67</v>
      </c>
      <c r="C18" s="68" t="s">
        <v>184</v>
      </c>
      <c r="D18" s="39" t="s">
        <v>92</v>
      </c>
      <c r="E18" s="39" t="s">
        <v>115</v>
      </c>
      <c r="F18" s="39" t="s">
        <v>68</v>
      </c>
      <c r="G18" s="61">
        <v>584313</v>
      </c>
      <c r="H18" s="61">
        <v>584313</v>
      </c>
      <c r="I18" s="61">
        <v>584313</v>
      </c>
    </row>
    <row r="19" spans="1:9" ht="51">
      <c r="A19" s="39" t="s">
        <v>93</v>
      </c>
      <c r="B19" s="42" t="s">
        <v>57</v>
      </c>
      <c r="C19" s="68" t="s">
        <v>184</v>
      </c>
      <c r="D19" s="39" t="s">
        <v>77</v>
      </c>
      <c r="E19" s="39" t="s">
        <v>63</v>
      </c>
      <c r="F19" s="39" t="s">
        <v>63</v>
      </c>
      <c r="G19" s="61">
        <f aca="true" t="shared" si="1" ref="G19:I20">G20</f>
        <v>1897736</v>
      </c>
      <c r="H19" s="61">
        <f t="shared" si="1"/>
        <v>1825358</v>
      </c>
      <c r="I19" s="61">
        <f t="shared" si="1"/>
        <v>1812461</v>
      </c>
    </row>
    <row r="20" spans="1:9" ht="25.5">
      <c r="A20" s="39" t="s">
        <v>94</v>
      </c>
      <c r="B20" s="42" t="s">
        <v>104</v>
      </c>
      <c r="C20" s="68" t="s">
        <v>184</v>
      </c>
      <c r="D20" s="39" t="s">
        <v>77</v>
      </c>
      <c r="E20" s="39" t="s">
        <v>114</v>
      </c>
      <c r="F20" s="39" t="s">
        <v>63</v>
      </c>
      <c r="G20" s="61">
        <f t="shared" si="1"/>
        <v>1897736</v>
      </c>
      <c r="H20" s="61">
        <f t="shared" si="1"/>
        <v>1825358</v>
      </c>
      <c r="I20" s="61">
        <f>I21</f>
        <v>1812461</v>
      </c>
    </row>
    <row r="21" spans="1:9" ht="25.5">
      <c r="A21" s="39" t="s">
        <v>95</v>
      </c>
      <c r="B21" s="42" t="s">
        <v>102</v>
      </c>
      <c r="C21" s="68" t="s">
        <v>184</v>
      </c>
      <c r="D21" s="39" t="s">
        <v>77</v>
      </c>
      <c r="E21" s="39" t="s">
        <v>115</v>
      </c>
      <c r="F21" s="39" t="s">
        <v>63</v>
      </c>
      <c r="G21" s="61">
        <f>G22+G24+G26</f>
        <v>1897736</v>
      </c>
      <c r="H21" s="61">
        <f>H22+H24+H26</f>
        <v>1825358</v>
      </c>
      <c r="I21" s="61">
        <f>I22+I24+I26</f>
        <v>1812461</v>
      </c>
    </row>
    <row r="22" spans="1:9" ht="63.75">
      <c r="A22" s="39" t="s">
        <v>96</v>
      </c>
      <c r="B22" s="42" t="s">
        <v>65</v>
      </c>
      <c r="C22" s="68" t="s">
        <v>184</v>
      </c>
      <c r="D22" s="39" t="s">
        <v>77</v>
      </c>
      <c r="E22" s="39" t="s">
        <v>115</v>
      </c>
      <c r="F22" s="39" t="s">
        <v>66</v>
      </c>
      <c r="G22" s="61">
        <f>G23</f>
        <v>1494029</v>
      </c>
      <c r="H22" s="61">
        <f>H23</f>
        <v>1494029</v>
      </c>
      <c r="I22" s="61">
        <f>I23</f>
        <v>1494029</v>
      </c>
    </row>
    <row r="23" spans="1:9" ht="25.5">
      <c r="A23" s="39" t="s">
        <v>97</v>
      </c>
      <c r="B23" s="42" t="s">
        <v>67</v>
      </c>
      <c r="C23" s="68" t="s">
        <v>184</v>
      </c>
      <c r="D23" s="39" t="s">
        <v>77</v>
      </c>
      <c r="E23" s="39" t="s">
        <v>115</v>
      </c>
      <c r="F23" s="39" t="s">
        <v>68</v>
      </c>
      <c r="G23" s="61">
        <v>1494029</v>
      </c>
      <c r="H23" s="61">
        <v>1494029</v>
      </c>
      <c r="I23" s="61">
        <v>1494029</v>
      </c>
    </row>
    <row r="24" spans="1:9" ht="25.5">
      <c r="A24" s="39" t="s">
        <v>48</v>
      </c>
      <c r="B24" s="42" t="s">
        <v>69</v>
      </c>
      <c r="C24" s="68" t="s">
        <v>184</v>
      </c>
      <c r="D24" s="39" t="s">
        <v>77</v>
      </c>
      <c r="E24" s="39" t="s">
        <v>115</v>
      </c>
      <c r="F24" s="39" t="s">
        <v>70</v>
      </c>
      <c r="G24" s="61">
        <f>G25</f>
        <v>403707</v>
      </c>
      <c r="H24" s="61">
        <f>H25</f>
        <v>331329</v>
      </c>
      <c r="I24" s="61">
        <f>I25</f>
        <v>318432</v>
      </c>
    </row>
    <row r="25" spans="1:9" ht="38.25">
      <c r="A25" s="39" t="s">
        <v>135</v>
      </c>
      <c r="B25" s="42" t="s">
        <v>71</v>
      </c>
      <c r="C25" s="68" t="s">
        <v>184</v>
      </c>
      <c r="D25" s="39" t="s">
        <v>77</v>
      </c>
      <c r="E25" s="39" t="s">
        <v>115</v>
      </c>
      <c r="F25" s="39" t="s">
        <v>72</v>
      </c>
      <c r="G25" s="61">
        <v>403707</v>
      </c>
      <c r="H25" s="61">
        <v>331329</v>
      </c>
      <c r="I25" s="61">
        <v>318432</v>
      </c>
    </row>
    <row r="26" spans="1:9" ht="15.75">
      <c r="A26" s="39" t="s">
        <v>136</v>
      </c>
      <c r="B26" s="42" t="s">
        <v>7</v>
      </c>
      <c r="C26" s="68" t="s">
        <v>184</v>
      </c>
      <c r="D26" s="39" t="s">
        <v>77</v>
      </c>
      <c r="E26" s="39" t="s">
        <v>115</v>
      </c>
      <c r="F26" s="39" t="s">
        <v>8</v>
      </c>
      <c r="G26" s="61">
        <f>G27</f>
        <v>0</v>
      </c>
      <c r="H26" s="61">
        <f>H27</f>
        <v>0</v>
      </c>
      <c r="I26" s="61">
        <f>I27</f>
        <v>0</v>
      </c>
    </row>
    <row r="27" spans="1:9" ht="15.75">
      <c r="A27" s="39" t="s">
        <v>137</v>
      </c>
      <c r="B27" s="42" t="s">
        <v>19</v>
      </c>
      <c r="C27" s="68" t="s">
        <v>184</v>
      </c>
      <c r="D27" s="39" t="s">
        <v>77</v>
      </c>
      <c r="E27" s="39" t="s">
        <v>115</v>
      </c>
      <c r="F27" s="39" t="s">
        <v>18</v>
      </c>
      <c r="G27" s="61">
        <v>0</v>
      </c>
      <c r="H27" s="61">
        <v>0</v>
      </c>
      <c r="I27" s="61">
        <v>0</v>
      </c>
    </row>
    <row r="28" spans="1:9" ht="28.5" customHeight="1">
      <c r="A28" s="39" t="s">
        <v>25</v>
      </c>
      <c r="B28" s="42" t="s">
        <v>104</v>
      </c>
      <c r="C28" s="68" t="s">
        <v>184</v>
      </c>
      <c r="D28" s="39" t="s">
        <v>98</v>
      </c>
      <c r="E28" s="39" t="s">
        <v>114</v>
      </c>
      <c r="F28" s="39"/>
      <c r="G28" s="61">
        <f aca="true" t="shared" si="2" ref="G28:I30">G29</f>
        <v>27557</v>
      </c>
      <c r="H28" s="61">
        <f t="shared" si="2"/>
        <v>27557</v>
      </c>
      <c r="I28" s="61">
        <f t="shared" si="2"/>
        <v>27557</v>
      </c>
    </row>
    <row r="29" spans="1:9" ht="25.5">
      <c r="A29" s="39" t="s">
        <v>138</v>
      </c>
      <c r="B29" s="42" t="s">
        <v>102</v>
      </c>
      <c r="C29" s="68" t="s">
        <v>184</v>
      </c>
      <c r="D29" s="39" t="s">
        <v>98</v>
      </c>
      <c r="E29" s="39" t="s">
        <v>115</v>
      </c>
      <c r="F29" s="39"/>
      <c r="G29" s="61">
        <f t="shared" si="2"/>
        <v>27557</v>
      </c>
      <c r="H29" s="61">
        <f t="shared" si="2"/>
        <v>27557</v>
      </c>
      <c r="I29" s="61">
        <f t="shared" si="2"/>
        <v>27557</v>
      </c>
    </row>
    <row r="30" spans="1:9" ht="15.75">
      <c r="A30" s="39" t="s">
        <v>26</v>
      </c>
      <c r="B30" s="42" t="s">
        <v>7</v>
      </c>
      <c r="C30" s="68" t="s">
        <v>184</v>
      </c>
      <c r="D30" s="39" t="s">
        <v>98</v>
      </c>
      <c r="E30" s="39" t="s">
        <v>115</v>
      </c>
      <c r="F30" s="39" t="s">
        <v>8</v>
      </c>
      <c r="G30" s="61">
        <f t="shared" si="2"/>
        <v>27557</v>
      </c>
      <c r="H30" s="61">
        <f t="shared" si="2"/>
        <v>27557</v>
      </c>
      <c r="I30" s="61">
        <f t="shared" si="2"/>
        <v>27557</v>
      </c>
    </row>
    <row r="31" spans="1:9" ht="15.75">
      <c r="A31" s="39" t="s">
        <v>128</v>
      </c>
      <c r="B31" s="42" t="s">
        <v>19</v>
      </c>
      <c r="C31" s="68" t="s">
        <v>184</v>
      </c>
      <c r="D31" s="39" t="s">
        <v>98</v>
      </c>
      <c r="E31" s="39" t="s">
        <v>115</v>
      </c>
      <c r="F31" s="39" t="s">
        <v>18</v>
      </c>
      <c r="G31" s="61">
        <v>27557</v>
      </c>
      <c r="H31" s="61">
        <v>27557</v>
      </c>
      <c r="I31" s="61">
        <v>27557</v>
      </c>
    </row>
    <row r="32" spans="1:9" ht="15.75">
      <c r="A32" s="39" t="s">
        <v>129</v>
      </c>
      <c r="B32" s="42" t="s">
        <v>59</v>
      </c>
      <c r="C32" s="68" t="s">
        <v>184</v>
      </c>
      <c r="D32" s="39" t="s">
        <v>36</v>
      </c>
      <c r="E32" s="39"/>
      <c r="F32" s="39"/>
      <c r="G32" s="61">
        <f aca="true" t="shared" si="3" ref="G32:I34">G33</f>
        <v>3000</v>
      </c>
      <c r="H32" s="61">
        <f t="shared" si="3"/>
        <v>3000</v>
      </c>
      <c r="I32" s="61">
        <f t="shared" si="3"/>
        <v>3000</v>
      </c>
    </row>
    <row r="33" spans="1:9" ht="15.75">
      <c r="A33" s="39" t="s">
        <v>130</v>
      </c>
      <c r="B33" s="42" t="s">
        <v>105</v>
      </c>
      <c r="C33" s="68" t="s">
        <v>184</v>
      </c>
      <c r="D33" s="39" t="s">
        <v>36</v>
      </c>
      <c r="E33" s="39" t="s">
        <v>116</v>
      </c>
      <c r="F33" s="39"/>
      <c r="G33" s="61">
        <f t="shared" si="3"/>
        <v>3000</v>
      </c>
      <c r="H33" s="61">
        <f t="shared" si="3"/>
        <v>3000</v>
      </c>
      <c r="I33" s="61">
        <f t="shared" si="3"/>
        <v>3000</v>
      </c>
    </row>
    <row r="34" spans="1:9" ht="15.75">
      <c r="A34" s="39" t="s">
        <v>131</v>
      </c>
      <c r="B34" s="81" t="s">
        <v>73</v>
      </c>
      <c r="C34" s="68" t="s">
        <v>184</v>
      </c>
      <c r="D34" s="39" t="s">
        <v>36</v>
      </c>
      <c r="E34" s="39" t="s">
        <v>116</v>
      </c>
      <c r="F34" s="39" t="s">
        <v>74</v>
      </c>
      <c r="G34" s="61">
        <f t="shared" si="3"/>
        <v>3000</v>
      </c>
      <c r="H34" s="61">
        <f t="shared" si="3"/>
        <v>3000</v>
      </c>
      <c r="I34" s="61">
        <f t="shared" si="3"/>
        <v>3000</v>
      </c>
    </row>
    <row r="35" spans="1:9" ht="15.75">
      <c r="A35" s="39" t="s">
        <v>132</v>
      </c>
      <c r="B35" s="82" t="s">
        <v>2</v>
      </c>
      <c r="C35" s="68" t="s">
        <v>184</v>
      </c>
      <c r="D35" s="39" t="s">
        <v>36</v>
      </c>
      <c r="E35" s="39" t="s">
        <v>116</v>
      </c>
      <c r="F35" s="39" t="s">
        <v>17</v>
      </c>
      <c r="G35" s="61">
        <v>3000</v>
      </c>
      <c r="H35" s="61">
        <v>3000</v>
      </c>
      <c r="I35" s="61">
        <v>3000</v>
      </c>
    </row>
    <row r="36" spans="1:9" ht="15.75">
      <c r="A36" s="39" t="s">
        <v>133</v>
      </c>
      <c r="B36" s="82" t="s">
        <v>32</v>
      </c>
      <c r="C36" s="68" t="s">
        <v>184</v>
      </c>
      <c r="D36" s="39" t="s">
        <v>37</v>
      </c>
      <c r="E36" s="39"/>
      <c r="F36" s="39"/>
      <c r="G36" s="61">
        <f aca="true" t="shared" si="4" ref="G36:I38">G37</f>
        <v>2000</v>
      </c>
      <c r="H36" s="61">
        <f t="shared" si="4"/>
        <v>2000</v>
      </c>
      <c r="I36" s="61">
        <f t="shared" si="4"/>
        <v>2000</v>
      </c>
    </row>
    <row r="37" spans="1:9" ht="45">
      <c r="A37" s="39" t="s">
        <v>134</v>
      </c>
      <c r="B37" s="82" t="s">
        <v>197</v>
      </c>
      <c r="C37" s="68" t="s">
        <v>184</v>
      </c>
      <c r="D37" s="39" t="s">
        <v>37</v>
      </c>
      <c r="E37" s="39" t="s">
        <v>126</v>
      </c>
      <c r="F37" s="39"/>
      <c r="G37" s="61">
        <f t="shared" si="4"/>
        <v>2000</v>
      </c>
      <c r="H37" s="61">
        <f t="shared" si="4"/>
        <v>2000</v>
      </c>
      <c r="I37" s="61">
        <f t="shared" si="4"/>
        <v>2000</v>
      </c>
    </row>
    <row r="38" spans="1:9" ht="25.5">
      <c r="A38" s="39" t="s">
        <v>27</v>
      </c>
      <c r="B38" s="42" t="s">
        <v>69</v>
      </c>
      <c r="C38" s="68" t="s">
        <v>184</v>
      </c>
      <c r="D38" s="39" t="s">
        <v>37</v>
      </c>
      <c r="E38" s="39" t="s">
        <v>126</v>
      </c>
      <c r="F38" s="39" t="s">
        <v>70</v>
      </c>
      <c r="G38" s="61">
        <f t="shared" si="4"/>
        <v>2000</v>
      </c>
      <c r="H38" s="61">
        <f t="shared" si="4"/>
        <v>2000</v>
      </c>
      <c r="I38" s="61">
        <f t="shared" si="4"/>
        <v>2000</v>
      </c>
    </row>
    <row r="39" spans="1:9" ht="38.25">
      <c r="A39" s="39" t="s">
        <v>28</v>
      </c>
      <c r="B39" s="42" t="s">
        <v>71</v>
      </c>
      <c r="C39" s="68" t="s">
        <v>184</v>
      </c>
      <c r="D39" s="39" t="s">
        <v>37</v>
      </c>
      <c r="E39" s="39" t="s">
        <v>126</v>
      </c>
      <c r="F39" s="39" t="s">
        <v>72</v>
      </c>
      <c r="G39" s="61">
        <v>2000</v>
      </c>
      <c r="H39" s="61">
        <v>2000</v>
      </c>
      <c r="I39" s="61">
        <v>2000</v>
      </c>
    </row>
    <row r="40" spans="1:9" ht="15.75">
      <c r="A40" s="39" t="s">
        <v>139</v>
      </c>
      <c r="B40" s="42" t="s">
        <v>46</v>
      </c>
      <c r="C40" s="68" t="s">
        <v>184</v>
      </c>
      <c r="D40" s="39" t="s">
        <v>41</v>
      </c>
      <c r="E40" s="39"/>
      <c r="F40" s="39"/>
      <c r="G40" s="61">
        <f aca="true" t="shared" si="5" ref="G40:I44">G41</f>
        <v>61208</v>
      </c>
      <c r="H40" s="61">
        <f t="shared" si="5"/>
        <v>62136</v>
      </c>
      <c r="I40" s="61">
        <f t="shared" si="5"/>
        <v>65327</v>
      </c>
    </row>
    <row r="41" spans="1:9" ht="15.75">
      <c r="A41" s="39" t="s">
        <v>140</v>
      </c>
      <c r="B41" s="42" t="s">
        <v>9</v>
      </c>
      <c r="C41" s="68" t="s">
        <v>184</v>
      </c>
      <c r="D41" s="39" t="s">
        <v>42</v>
      </c>
      <c r="E41" s="39"/>
      <c r="F41" s="39"/>
      <c r="G41" s="61">
        <f t="shared" si="5"/>
        <v>61208</v>
      </c>
      <c r="H41" s="61">
        <f t="shared" si="5"/>
        <v>62136</v>
      </c>
      <c r="I41" s="61">
        <f t="shared" si="5"/>
        <v>65327</v>
      </c>
    </row>
    <row r="42" spans="1:9" ht="38.25">
      <c r="A42" s="39" t="s">
        <v>141</v>
      </c>
      <c r="B42" s="42" t="s">
        <v>196</v>
      </c>
      <c r="C42" s="68" t="s">
        <v>184</v>
      </c>
      <c r="D42" s="39" t="s">
        <v>42</v>
      </c>
      <c r="E42" s="39" t="s">
        <v>127</v>
      </c>
      <c r="F42" s="39"/>
      <c r="G42" s="61">
        <f t="shared" si="5"/>
        <v>61208</v>
      </c>
      <c r="H42" s="61">
        <f t="shared" si="5"/>
        <v>62136</v>
      </c>
      <c r="I42" s="61">
        <f t="shared" si="5"/>
        <v>65327</v>
      </c>
    </row>
    <row r="43" spans="1:9" ht="38.25">
      <c r="A43" s="39" t="s">
        <v>142</v>
      </c>
      <c r="B43" s="42" t="s">
        <v>196</v>
      </c>
      <c r="C43" s="68" t="s">
        <v>184</v>
      </c>
      <c r="D43" s="39" t="s">
        <v>42</v>
      </c>
      <c r="E43" s="39" t="s">
        <v>127</v>
      </c>
      <c r="F43" s="39"/>
      <c r="G43" s="61">
        <f>G44+G46</f>
        <v>61208</v>
      </c>
      <c r="H43" s="61">
        <f>H44+H46</f>
        <v>62136</v>
      </c>
      <c r="I43" s="61">
        <f>I44+I46</f>
        <v>65327</v>
      </c>
    </row>
    <row r="44" spans="1:9" ht="63.75">
      <c r="A44" s="39" t="s">
        <v>143</v>
      </c>
      <c r="B44" s="42" t="s">
        <v>65</v>
      </c>
      <c r="C44" s="68" t="s">
        <v>184</v>
      </c>
      <c r="D44" s="39" t="s">
        <v>42</v>
      </c>
      <c r="E44" s="39" t="s">
        <v>127</v>
      </c>
      <c r="F44" s="39" t="s">
        <v>66</v>
      </c>
      <c r="G44" s="61">
        <f t="shared" si="5"/>
        <v>47575</v>
      </c>
      <c r="H44" s="61">
        <f t="shared" si="5"/>
        <v>47575</v>
      </c>
      <c r="I44" s="61">
        <f t="shared" si="5"/>
        <v>47575</v>
      </c>
    </row>
    <row r="45" spans="1:9" ht="25.5">
      <c r="A45" s="39" t="s">
        <v>29</v>
      </c>
      <c r="B45" s="42" t="s">
        <v>67</v>
      </c>
      <c r="C45" s="68" t="s">
        <v>184</v>
      </c>
      <c r="D45" s="39" t="s">
        <v>42</v>
      </c>
      <c r="E45" s="39" t="s">
        <v>127</v>
      </c>
      <c r="F45" s="39" t="s">
        <v>68</v>
      </c>
      <c r="G45" s="61">
        <v>47575</v>
      </c>
      <c r="H45" s="61">
        <v>47575</v>
      </c>
      <c r="I45" s="61">
        <v>47575</v>
      </c>
    </row>
    <row r="46" spans="1:9" ht="25.5">
      <c r="A46" s="39" t="s">
        <v>144</v>
      </c>
      <c r="B46" s="42" t="s">
        <v>69</v>
      </c>
      <c r="C46" s="68" t="s">
        <v>184</v>
      </c>
      <c r="D46" s="39" t="s">
        <v>42</v>
      </c>
      <c r="E46" s="39" t="s">
        <v>127</v>
      </c>
      <c r="F46" s="39" t="s">
        <v>70</v>
      </c>
      <c r="G46" s="61">
        <v>13633</v>
      </c>
      <c r="H46" s="61">
        <v>14561</v>
      </c>
      <c r="I46" s="61">
        <v>17752</v>
      </c>
    </row>
    <row r="47" spans="1:9" ht="38.25">
      <c r="A47" s="39" t="s">
        <v>145</v>
      </c>
      <c r="B47" s="42" t="s">
        <v>71</v>
      </c>
      <c r="C47" s="68" t="s">
        <v>184</v>
      </c>
      <c r="D47" s="39" t="s">
        <v>42</v>
      </c>
      <c r="E47" s="39" t="s">
        <v>127</v>
      </c>
      <c r="F47" s="39" t="s">
        <v>72</v>
      </c>
      <c r="G47" s="61">
        <v>13633</v>
      </c>
      <c r="H47" s="61">
        <v>14561</v>
      </c>
      <c r="I47" s="61">
        <v>17752</v>
      </c>
    </row>
    <row r="48" spans="1:9" ht="25.5">
      <c r="A48" s="39" t="s">
        <v>49</v>
      </c>
      <c r="B48" s="42" t="s">
        <v>24</v>
      </c>
      <c r="C48" s="68" t="s">
        <v>184</v>
      </c>
      <c r="D48" s="39" t="s">
        <v>44</v>
      </c>
      <c r="E48" s="67"/>
      <c r="F48" s="39"/>
      <c r="G48" s="61">
        <f aca="true" t="shared" si="6" ref="G48:I51">G49</f>
        <v>12000</v>
      </c>
      <c r="H48" s="61">
        <f t="shared" si="6"/>
        <v>12000</v>
      </c>
      <c r="I48" s="61">
        <f t="shared" si="6"/>
        <v>12000</v>
      </c>
    </row>
    <row r="49" spans="1:9" ht="38.25">
      <c r="A49" s="39" t="s">
        <v>146</v>
      </c>
      <c r="B49" s="42" t="s">
        <v>22</v>
      </c>
      <c r="C49" s="68" t="s">
        <v>184</v>
      </c>
      <c r="D49" s="39" t="s">
        <v>23</v>
      </c>
      <c r="E49" s="67"/>
      <c r="F49" s="39"/>
      <c r="G49" s="61">
        <f t="shared" si="6"/>
        <v>12000</v>
      </c>
      <c r="H49" s="61">
        <f t="shared" si="6"/>
        <v>12000</v>
      </c>
      <c r="I49" s="61">
        <f t="shared" si="6"/>
        <v>12000</v>
      </c>
    </row>
    <row r="50" spans="1:9" ht="38.25">
      <c r="A50" s="39" t="s">
        <v>147</v>
      </c>
      <c r="B50" s="43" t="s">
        <v>194</v>
      </c>
      <c r="C50" s="68" t="s">
        <v>184</v>
      </c>
      <c r="D50" s="39" t="s">
        <v>23</v>
      </c>
      <c r="E50" s="39" t="s">
        <v>117</v>
      </c>
      <c r="F50" s="39"/>
      <c r="G50" s="61">
        <f t="shared" si="6"/>
        <v>12000</v>
      </c>
      <c r="H50" s="61">
        <f t="shared" si="6"/>
        <v>12000</v>
      </c>
      <c r="I50" s="61">
        <f t="shared" si="6"/>
        <v>12000</v>
      </c>
    </row>
    <row r="51" spans="1:9" ht="51">
      <c r="A51" s="39" t="s">
        <v>43</v>
      </c>
      <c r="B51" s="43" t="s">
        <v>193</v>
      </c>
      <c r="C51" s="68" t="s">
        <v>184</v>
      </c>
      <c r="D51" s="39" t="s">
        <v>23</v>
      </c>
      <c r="E51" s="39" t="s">
        <v>118</v>
      </c>
      <c r="F51" s="39"/>
      <c r="G51" s="61">
        <f t="shared" si="6"/>
        <v>12000</v>
      </c>
      <c r="H51" s="61">
        <f t="shared" si="6"/>
        <v>12000</v>
      </c>
      <c r="I51" s="61">
        <f t="shared" si="6"/>
        <v>12000</v>
      </c>
    </row>
    <row r="52" spans="1:9" ht="25.5">
      <c r="A52" s="39" t="s">
        <v>148</v>
      </c>
      <c r="B52" s="42" t="s">
        <v>21</v>
      </c>
      <c r="C52" s="68" t="s">
        <v>184</v>
      </c>
      <c r="D52" s="39" t="s">
        <v>23</v>
      </c>
      <c r="E52" s="39" t="s">
        <v>119</v>
      </c>
      <c r="F52" s="39"/>
      <c r="G52" s="61">
        <f>G53+G55</f>
        <v>12000</v>
      </c>
      <c r="H52" s="61">
        <f>H53+H55</f>
        <v>12000</v>
      </c>
      <c r="I52" s="61">
        <f>I53+I55</f>
        <v>12000</v>
      </c>
    </row>
    <row r="53" spans="1:9" ht="63.75">
      <c r="A53" s="39" t="s">
        <v>52</v>
      </c>
      <c r="B53" s="42" t="s">
        <v>65</v>
      </c>
      <c r="C53" s="68" t="s">
        <v>184</v>
      </c>
      <c r="D53" s="39" t="s">
        <v>23</v>
      </c>
      <c r="E53" s="39" t="s">
        <v>119</v>
      </c>
      <c r="F53" s="39" t="s">
        <v>66</v>
      </c>
      <c r="G53" s="61">
        <f>G54</f>
        <v>0</v>
      </c>
      <c r="H53" s="61">
        <f>H54</f>
        <v>0</v>
      </c>
      <c r="I53" s="61">
        <f>I54</f>
        <v>0</v>
      </c>
    </row>
    <row r="54" spans="1:9" ht="25.5">
      <c r="A54" s="39" t="s">
        <v>53</v>
      </c>
      <c r="B54" s="42" t="s">
        <v>106</v>
      </c>
      <c r="C54" s="68" t="s">
        <v>184</v>
      </c>
      <c r="D54" s="39" t="s">
        <v>23</v>
      </c>
      <c r="E54" s="39" t="s">
        <v>119</v>
      </c>
      <c r="F54" s="39" t="s">
        <v>107</v>
      </c>
      <c r="G54" s="61"/>
      <c r="H54" s="61"/>
      <c r="I54" s="61"/>
    </row>
    <row r="55" spans="1:9" ht="25.5">
      <c r="A55" s="39" t="s">
        <v>149</v>
      </c>
      <c r="B55" s="42" t="s">
        <v>69</v>
      </c>
      <c r="C55" s="68" t="s">
        <v>184</v>
      </c>
      <c r="D55" s="39" t="s">
        <v>23</v>
      </c>
      <c r="E55" s="39" t="s">
        <v>119</v>
      </c>
      <c r="F55" s="39" t="s">
        <v>70</v>
      </c>
      <c r="G55" s="61">
        <f>G56</f>
        <v>12000</v>
      </c>
      <c r="H55" s="61">
        <f>H56</f>
        <v>12000</v>
      </c>
      <c r="I55" s="61">
        <f>I56</f>
        <v>12000</v>
      </c>
    </row>
    <row r="56" spans="1:9" ht="38.25">
      <c r="A56" s="39" t="s">
        <v>150</v>
      </c>
      <c r="B56" s="42" t="s">
        <v>71</v>
      </c>
      <c r="C56" s="68" t="s">
        <v>184</v>
      </c>
      <c r="D56" s="39" t="s">
        <v>23</v>
      </c>
      <c r="E56" s="39" t="s">
        <v>119</v>
      </c>
      <c r="F56" s="39" t="s">
        <v>72</v>
      </c>
      <c r="G56" s="61">
        <v>12000</v>
      </c>
      <c r="H56" s="61">
        <v>12000</v>
      </c>
      <c r="I56" s="61">
        <v>12000</v>
      </c>
    </row>
    <row r="57" spans="1:9" ht="15.75">
      <c r="A57" s="39" t="s">
        <v>151</v>
      </c>
      <c r="B57" s="42" t="s">
        <v>78</v>
      </c>
      <c r="C57" s="68" t="s">
        <v>184</v>
      </c>
      <c r="D57" s="39" t="s">
        <v>79</v>
      </c>
      <c r="E57" s="39"/>
      <c r="F57" s="39"/>
      <c r="G57" s="61">
        <f aca="true" t="shared" si="7" ref="G57:I61">G58</f>
        <v>125229</v>
      </c>
      <c r="H57" s="61">
        <f t="shared" si="7"/>
        <v>139725</v>
      </c>
      <c r="I57" s="61">
        <f t="shared" si="7"/>
        <v>143139</v>
      </c>
    </row>
    <row r="58" spans="1:9" ht="15.75">
      <c r="A58" s="39" t="s">
        <v>54</v>
      </c>
      <c r="B58" s="42" t="s">
        <v>15</v>
      </c>
      <c r="C58" s="68" t="s">
        <v>184</v>
      </c>
      <c r="D58" s="39" t="s">
        <v>11</v>
      </c>
      <c r="E58" s="39"/>
      <c r="F58" s="39"/>
      <c r="G58" s="61">
        <f t="shared" si="7"/>
        <v>125229</v>
      </c>
      <c r="H58" s="61">
        <f t="shared" si="7"/>
        <v>139725</v>
      </c>
      <c r="I58" s="61">
        <f t="shared" si="7"/>
        <v>143139</v>
      </c>
    </row>
    <row r="59" spans="1:9" ht="38.25">
      <c r="A59" s="39" t="s">
        <v>152</v>
      </c>
      <c r="B59" s="43" t="s">
        <v>192</v>
      </c>
      <c r="C59" s="68" t="s">
        <v>184</v>
      </c>
      <c r="D59" s="39" t="s">
        <v>11</v>
      </c>
      <c r="E59" s="39" t="s">
        <v>117</v>
      </c>
      <c r="F59" s="39"/>
      <c r="G59" s="61">
        <f t="shared" si="7"/>
        <v>125229</v>
      </c>
      <c r="H59" s="61">
        <f t="shared" si="7"/>
        <v>139725</v>
      </c>
      <c r="I59" s="61">
        <f t="shared" si="7"/>
        <v>143139</v>
      </c>
    </row>
    <row r="60" spans="1:9" ht="38.25">
      <c r="A60" s="39" t="s">
        <v>153</v>
      </c>
      <c r="B60" s="42" t="s">
        <v>14</v>
      </c>
      <c r="C60" s="68" t="s">
        <v>184</v>
      </c>
      <c r="D60" s="39" t="s">
        <v>11</v>
      </c>
      <c r="E60" s="39" t="s">
        <v>120</v>
      </c>
      <c r="F60" s="39"/>
      <c r="G60" s="61">
        <f t="shared" si="7"/>
        <v>125229</v>
      </c>
      <c r="H60" s="61">
        <f t="shared" si="7"/>
        <v>139725</v>
      </c>
      <c r="I60" s="61">
        <f t="shared" si="7"/>
        <v>143139</v>
      </c>
    </row>
    <row r="61" spans="1:9" ht="15.75">
      <c r="A61" s="39" t="s">
        <v>154</v>
      </c>
      <c r="B61" s="42"/>
      <c r="C61" s="68" t="s">
        <v>184</v>
      </c>
      <c r="D61" s="39" t="s">
        <v>11</v>
      </c>
      <c r="E61" s="39" t="s">
        <v>121</v>
      </c>
      <c r="F61" s="39"/>
      <c r="G61" s="61">
        <f t="shared" si="7"/>
        <v>125229</v>
      </c>
      <c r="H61" s="61">
        <f t="shared" si="7"/>
        <v>139725</v>
      </c>
      <c r="I61" s="61">
        <f t="shared" si="7"/>
        <v>143139</v>
      </c>
    </row>
    <row r="62" spans="1:9" ht="25.5">
      <c r="A62" s="39" t="s">
        <v>155</v>
      </c>
      <c r="B62" s="42" t="s">
        <v>69</v>
      </c>
      <c r="C62" s="68" t="s">
        <v>184</v>
      </c>
      <c r="D62" s="39" t="s">
        <v>11</v>
      </c>
      <c r="E62" s="39" t="s">
        <v>121</v>
      </c>
      <c r="F62" s="39" t="s">
        <v>70</v>
      </c>
      <c r="G62" s="61">
        <v>125229</v>
      </c>
      <c r="H62" s="61">
        <v>139725</v>
      </c>
      <c r="I62" s="61">
        <v>143139</v>
      </c>
    </row>
    <row r="63" spans="1:9" ht="38.25">
      <c r="A63" s="39" t="s">
        <v>156</v>
      </c>
      <c r="B63" s="42" t="s">
        <v>71</v>
      </c>
      <c r="C63" s="68" t="s">
        <v>184</v>
      </c>
      <c r="D63" s="39" t="s">
        <v>11</v>
      </c>
      <c r="E63" s="39" t="s">
        <v>121</v>
      </c>
      <c r="F63" s="39" t="s">
        <v>72</v>
      </c>
      <c r="G63" s="61">
        <v>125229</v>
      </c>
      <c r="H63" s="61">
        <v>139725</v>
      </c>
      <c r="I63" s="61">
        <v>143139</v>
      </c>
    </row>
    <row r="64" spans="1:9" ht="15.75">
      <c r="A64" s="39" t="s">
        <v>157</v>
      </c>
      <c r="B64" s="42" t="s">
        <v>99</v>
      </c>
      <c r="C64" s="68" t="s">
        <v>184</v>
      </c>
      <c r="D64" s="39" t="s">
        <v>100</v>
      </c>
      <c r="E64" s="67"/>
      <c r="F64" s="39"/>
      <c r="G64" s="61">
        <f aca="true" t="shared" si="8" ref="G64:I68">G65</f>
        <v>434385</v>
      </c>
      <c r="H64" s="61">
        <f t="shared" si="8"/>
        <v>174109</v>
      </c>
      <c r="I64" s="61">
        <f t="shared" si="8"/>
        <v>174109</v>
      </c>
    </row>
    <row r="65" spans="1:9" ht="15.75">
      <c r="A65" s="39" t="s">
        <v>158</v>
      </c>
      <c r="B65" s="42" t="s">
        <v>13</v>
      </c>
      <c r="C65" s="68" t="s">
        <v>184</v>
      </c>
      <c r="D65" s="39" t="s">
        <v>12</v>
      </c>
      <c r="E65" s="39"/>
      <c r="F65" s="39"/>
      <c r="G65" s="61">
        <f t="shared" si="8"/>
        <v>434385</v>
      </c>
      <c r="H65" s="61">
        <f t="shared" si="8"/>
        <v>174109</v>
      </c>
      <c r="I65" s="61">
        <f t="shared" si="8"/>
        <v>174109</v>
      </c>
    </row>
    <row r="66" spans="1:9" ht="38.25">
      <c r="A66" s="39" t="s">
        <v>159</v>
      </c>
      <c r="B66" s="43" t="s">
        <v>192</v>
      </c>
      <c r="C66" s="68" t="s">
        <v>184</v>
      </c>
      <c r="D66" s="39" t="s">
        <v>12</v>
      </c>
      <c r="E66" s="39" t="s">
        <v>117</v>
      </c>
      <c r="F66" s="39"/>
      <c r="G66" s="61">
        <f t="shared" si="8"/>
        <v>434385</v>
      </c>
      <c r="H66" s="61">
        <f t="shared" si="8"/>
        <v>174109</v>
      </c>
      <c r="I66" s="61">
        <f t="shared" si="8"/>
        <v>174109</v>
      </c>
    </row>
    <row r="67" spans="1:9" ht="45">
      <c r="A67" s="39" t="s">
        <v>160</v>
      </c>
      <c r="B67" s="80" t="s">
        <v>16</v>
      </c>
      <c r="C67" s="68" t="s">
        <v>184</v>
      </c>
      <c r="D67" s="39" t="s">
        <v>12</v>
      </c>
      <c r="E67" s="39" t="s">
        <v>122</v>
      </c>
      <c r="F67" s="39"/>
      <c r="G67" s="61">
        <f t="shared" si="8"/>
        <v>434385</v>
      </c>
      <c r="H67" s="61">
        <f t="shared" si="8"/>
        <v>174109</v>
      </c>
      <c r="I67" s="61">
        <f t="shared" si="8"/>
        <v>174109</v>
      </c>
    </row>
    <row r="68" spans="1:9" ht="25.5">
      <c r="A68" s="39" t="s">
        <v>161</v>
      </c>
      <c r="B68" s="42" t="s">
        <v>4</v>
      </c>
      <c r="C68" s="68" t="s">
        <v>184</v>
      </c>
      <c r="D68" s="39" t="s">
        <v>12</v>
      </c>
      <c r="E68" s="39" t="s">
        <v>123</v>
      </c>
      <c r="F68" s="39"/>
      <c r="G68" s="61">
        <f t="shared" si="8"/>
        <v>434385</v>
      </c>
      <c r="H68" s="61">
        <f t="shared" si="8"/>
        <v>174109</v>
      </c>
      <c r="I68" s="61">
        <f t="shared" si="8"/>
        <v>174109</v>
      </c>
    </row>
    <row r="69" spans="1:9" ht="25.5">
      <c r="A69" s="39" t="s">
        <v>162</v>
      </c>
      <c r="B69" s="42" t="s">
        <v>69</v>
      </c>
      <c r="C69" s="68" t="s">
        <v>184</v>
      </c>
      <c r="D69" s="39" t="s">
        <v>12</v>
      </c>
      <c r="E69" s="39" t="s">
        <v>123</v>
      </c>
      <c r="F69" s="39" t="s">
        <v>70</v>
      </c>
      <c r="G69" s="61">
        <v>434385</v>
      </c>
      <c r="H69" s="61">
        <v>174109</v>
      </c>
      <c r="I69" s="61">
        <v>174109</v>
      </c>
    </row>
    <row r="70" spans="1:9" ht="38.25">
      <c r="A70" s="39" t="s">
        <v>163</v>
      </c>
      <c r="B70" s="42" t="s">
        <v>71</v>
      </c>
      <c r="C70" s="68" t="s">
        <v>184</v>
      </c>
      <c r="D70" s="39" t="s">
        <v>12</v>
      </c>
      <c r="E70" s="39" t="s">
        <v>123</v>
      </c>
      <c r="F70" s="39" t="s">
        <v>72</v>
      </c>
      <c r="G70" s="61">
        <v>434385</v>
      </c>
      <c r="H70" s="61">
        <v>174109</v>
      </c>
      <c r="I70" s="61">
        <v>174109</v>
      </c>
    </row>
    <row r="71" spans="1:9" ht="15.75">
      <c r="A71" s="39" t="s">
        <v>164</v>
      </c>
      <c r="B71" s="42" t="s">
        <v>214</v>
      </c>
      <c r="C71" s="68" t="s">
        <v>184</v>
      </c>
      <c r="D71" s="39" t="s">
        <v>210</v>
      </c>
      <c r="E71" s="39"/>
      <c r="F71" s="39"/>
      <c r="G71" s="61">
        <f aca="true" t="shared" si="9" ref="G71:I76">G72</f>
        <v>104400</v>
      </c>
      <c r="H71" s="61">
        <f t="shared" si="9"/>
        <v>0</v>
      </c>
      <c r="I71" s="61">
        <f t="shared" si="9"/>
        <v>0</v>
      </c>
    </row>
    <row r="72" spans="1:9" ht="15.75">
      <c r="A72" s="39" t="s">
        <v>165</v>
      </c>
      <c r="B72" s="42" t="s">
        <v>211</v>
      </c>
      <c r="C72" s="68" t="s">
        <v>184</v>
      </c>
      <c r="D72" s="39" t="s">
        <v>212</v>
      </c>
      <c r="E72" s="39"/>
      <c r="F72" s="39"/>
      <c r="G72" s="61">
        <f t="shared" si="9"/>
        <v>104400</v>
      </c>
      <c r="H72" s="61">
        <f t="shared" si="9"/>
        <v>0</v>
      </c>
      <c r="I72" s="61">
        <f t="shared" si="9"/>
        <v>0</v>
      </c>
    </row>
    <row r="73" spans="1:9" ht="25.5">
      <c r="A73" s="39" t="s">
        <v>166</v>
      </c>
      <c r="B73" s="42" t="s">
        <v>215</v>
      </c>
      <c r="C73" s="68" t="s">
        <v>184</v>
      </c>
      <c r="D73" s="39" t="s">
        <v>212</v>
      </c>
      <c r="E73" s="39" t="s">
        <v>216</v>
      </c>
      <c r="F73" s="39"/>
      <c r="G73" s="61">
        <f t="shared" si="9"/>
        <v>104400</v>
      </c>
      <c r="H73" s="61">
        <f t="shared" si="9"/>
        <v>0</v>
      </c>
      <c r="I73" s="61">
        <f t="shared" si="9"/>
        <v>0</v>
      </c>
    </row>
    <row r="74" spans="1:9" ht="25.5">
      <c r="A74" s="39" t="s">
        <v>167</v>
      </c>
      <c r="B74" s="42" t="s">
        <v>217</v>
      </c>
      <c r="C74" s="68" t="s">
        <v>184</v>
      </c>
      <c r="D74" s="39" t="s">
        <v>212</v>
      </c>
      <c r="E74" s="39" t="s">
        <v>218</v>
      </c>
      <c r="F74" s="39"/>
      <c r="G74" s="61">
        <f t="shared" si="9"/>
        <v>104400</v>
      </c>
      <c r="H74" s="61">
        <f t="shared" si="9"/>
        <v>0</v>
      </c>
      <c r="I74" s="61">
        <f t="shared" si="9"/>
        <v>0</v>
      </c>
    </row>
    <row r="75" spans="1:9" ht="25.5">
      <c r="A75" s="39" t="s">
        <v>168</v>
      </c>
      <c r="B75" s="42" t="s">
        <v>21</v>
      </c>
      <c r="C75" s="68" t="s">
        <v>184</v>
      </c>
      <c r="D75" s="39" t="s">
        <v>212</v>
      </c>
      <c r="E75" s="39" t="s">
        <v>219</v>
      </c>
      <c r="F75" s="39"/>
      <c r="G75" s="61">
        <f t="shared" si="9"/>
        <v>104400</v>
      </c>
      <c r="H75" s="61">
        <f t="shared" si="9"/>
        <v>0</v>
      </c>
      <c r="I75" s="61">
        <f t="shared" si="9"/>
        <v>0</v>
      </c>
    </row>
    <row r="76" spans="1:9" ht="38.25">
      <c r="A76" s="39" t="s">
        <v>169</v>
      </c>
      <c r="B76" s="42" t="s">
        <v>220</v>
      </c>
      <c r="C76" s="68" t="s">
        <v>184</v>
      </c>
      <c r="D76" s="39" t="s">
        <v>212</v>
      </c>
      <c r="E76" s="39" t="s">
        <v>219</v>
      </c>
      <c r="F76" s="39" t="s">
        <v>221</v>
      </c>
      <c r="G76" s="61">
        <f t="shared" si="9"/>
        <v>104400</v>
      </c>
      <c r="H76" s="61">
        <f t="shared" si="9"/>
        <v>0</v>
      </c>
      <c r="I76" s="61">
        <v>0</v>
      </c>
    </row>
    <row r="77" spans="1:9" ht="15.75">
      <c r="A77" s="39" t="s">
        <v>170</v>
      </c>
      <c r="B77" s="42" t="s">
        <v>222</v>
      </c>
      <c r="C77" s="68" t="s">
        <v>184</v>
      </c>
      <c r="D77" s="39" t="s">
        <v>212</v>
      </c>
      <c r="E77" s="39" t="s">
        <v>219</v>
      </c>
      <c r="F77" s="39" t="s">
        <v>223</v>
      </c>
      <c r="G77" s="61">
        <v>104400</v>
      </c>
      <c r="H77" s="61">
        <v>0</v>
      </c>
      <c r="I77" s="61">
        <v>0</v>
      </c>
    </row>
    <row r="78" spans="1:9" ht="15.75">
      <c r="A78" s="39" t="s">
        <v>171</v>
      </c>
      <c r="B78" s="42"/>
      <c r="C78" s="68"/>
      <c r="D78" s="39"/>
      <c r="E78" s="39"/>
      <c r="F78" s="39"/>
      <c r="G78" s="61"/>
      <c r="H78" s="61"/>
      <c r="I78" s="61"/>
    </row>
    <row r="79" spans="1:9" ht="15.75">
      <c r="A79" s="39" t="s">
        <v>172</v>
      </c>
      <c r="B79" s="42" t="s">
        <v>75</v>
      </c>
      <c r="C79" s="68" t="s">
        <v>184</v>
      </c>
      <c r="D79" s="39" t="s">
        <v>35</v>
      </c>
      <c r="E79" s="39"/>
      <c r="F79" s="39"/>
      <c r="G79" s="61">
        <f>G80</f>
        <v>14259</v>
      </c>
      <c r="H79" s="61">
        <f>H80</f>
        <v>14259</v>
      </c>
      <c r="I79" s="61">
        <f>I80</f>
        <v>14259</v>
      </c>
    </row>
    <row r="80" spans="1:9" ht="30">
      <c r="A80" s="39" t="s">
        <v>173</v>
      </c>
      <c r="B80" s="78" t="s">
        <v>108</v>
      </c>
      <c r="C80" s="68" t="s">
        <v>184</v>
      </c>
      <c r="D80" s="39" t="s">
        <v>39</v>
      </c>
      <c r="E80" s="39"/>
      <c r="F80" s="39"/>
      <c r="G80" s="61">
        <f aca="true" t="shared" si="10" ref="G80:I84">G81</f>
        <v>14259</v>
      </c>
      <c r="H80" s="61">
        <f t="shared" si="10"/>
        <v>14259</v>
      </c>
      <c r="I80" s="61">
        <f t="shared" si="10"/>
        <v>14259</v>
      </c>
    </row>
    <row r="81" spans="1:9" ht="38.25">
      <c r="A81" s="39" t="s">
        <v>174</v>
      </c>
      <c r="B81" s="42" t="s">
        <v>191</v>
      </c>
      <c r="C81" s="68" t="s">
        <v>184</v>
      </c>
      <c r="D81" s="39" t="s">
        <v>39</v>
      </c>
      <c r="E81" s="39" t="s">
        <v>117</v>
      </c>
      <c r="F81" s="39"/>
      <c r="G81" s="61">
        <f t="shared" si="10"/>
        <v>14259</v>
      </c>
      <c r="H81" s="61">
        <f t="shared" si="10"/>
        <v>14259</v>
      </c>
      <c r="I81" s="61">
        <f t="shared" si="10"/>
        <v>14259</v>
      </c>
    </row>
    <row r="82" spans="1:9" ht="25.5">
      <c r="A82" s="39" t="s">
        <v>175</v>
      </c>
      <c r="B82" s="42" t="s">
        <v>181</v>
      </c>
      <c r="C82" s="68" t="s">
        <v>184</v>
      </c>
      <c r="D82" s="39" t="s">
        <v>39</v>
      </c>
      <c r="E82" s="39" t="s">
        <v>124</v>
      </c>
      <c r="F82" s="39"/>
      <c r="G82" s="61">
        <f t="shared" si="10"/>
        <v>14259</v>
      </c>
      <c r="H82" s="61">
        <f t="shared" si="10"/>
        <v>14259</v>
      </c>
      <c r="I82" s="61">
        <f t="shared" si="10"/>
        <v>14259</v>
      </c>
    </row>
    <row r="83" spans="1:9" ht="25.5">
      <c r="A83" s="39" t="s">
        <v>176</v>
      </c>
      <c r="B83" s="42" t="s">
        <v>5</v>
      </c>
      <c r="C83" s="68" t="s">
        <v>184</v>
      </c>
      <c r="D83" s="39" t="s">
        <v>39</v>
      </c>
      <c r="E83" s="39" t="s">
        <v>125</v>
      </c>
      <c r="F83" s="39"/>
      <c r="G83" s="61">
        <f t="shared" si="10"/>
        <v>14259</v>
      </c>
      <c r="H83" s="61">
        <f t="shared" si="10"/>
        <v>14259</v>
      </c>
      <c r="I83" s="61">
        <f t="shared" si="10"/>
        <v>14259</v>
      </c>
    </row>
    <row r="84" spans="1:9" ht="15.75">
      <c r="A84" s="39" t="s">
        <v>177</v>
      </c>
      <c r="B84" s="42" t="s">
        <v>7</v>
      </c>
      <c r="C84" s="68" t="s">
        <v>184</v>
      </c>
      <c r="D84" s="39" t="s">
        <v>39</v>
      </c>
      <c r="E84" s="39" t="s">
        <v>125</v>
      </c>
      <c r="F84" s="39" t="s">
        <v>8</v>
      </c>
      <c r="G84" s="61">
        <f t="shared" si="10"/>
        <v>14259</v>
      </c>
      <c r="H84" s="61">
        <f t="shared" si="10"/>
        <v>14259</v>
      </c>
      <c r="I84" s="61">
        <f t="shared" si="10"/>
        <v>14259</v>
      </c>
    </row>
    <row r="85" spans="1:9" ht="15.75">
      <c r="A85" s="39" t="s">
        <v>178</v>
      </c>
      <c r="B85" s="42" t="s">
        <v>19</v>
      </c>
      <c r="C85" s="68" t="s">
        <v>184</v>
      </c>
      <c r="D85" s="39" t="s">
        <v>39</v>
      </c>
      <c r="E85" s="39" t="s">
        <v>125</v>
      </c>
      <c r="F85" s="39" t="s">
        <v>18</v>
      </c>
      <c r="G85" s="61">
        <v>14259</v>
      </c>
      <c r="H85" s="61">
        <v>14259</v>
      </c>
      <c r="I85" s="61">
        <v>14259</v>
      </c>
    </row>
    <row r="86" spans="1:9" ht="15.75">
      <c r="A86" s="39" t="s">
        <v>179</v>
      </c>
      <c r="B86" s="71" t="s">
        <v>1</v>
      </c>
      <c r="C86" s="68" t="s">
        <v>184</v>
      </c>
      <c r="D86" s="68"/>
      <c r="E86" s="68"/>
      <c r="F86" s="68"/>
      <c r="G86" s="70">
        <v>0</v>
      </c>
      <c r="H86" s="70">
        <v>71703</v>
      </c>
      <c r="I86" s="70">
        <v>143109</v>
      </c>
    </row>
    <row r="87" spans="1:9" ht="15.75">
      <c r="A87" s="39" t="s">
        <v>180</v>
      </c>
      <c r="B87" s="71" t="s">
        <v>20</v>
      </c>
      <c r="C87" s="68"/>
      <c r="D87" s="68"/>
      <c r="E87" s="69"/>
      <c r="F87" s="68"/>
      <c r="G87" s="70">
        <f>G13+G40+G48+G57+G64+G79+G71</f>
        <v>3289387</v>
      </c>
      <c r="H87" s="70">
        <f>H13+H40+H48+H57+H64+H79</f>
        <v>2868107</v>
      </c>
      <c r="I87" s="70">
        <f>I13+I40+I48+I57+I64+I79</f>
        <v>2862170</v>
      </c>
    </row>
    <row r="89" spans="2:9" ht="15.75">
      <c r="B89" s="5"/>
      <c r="C89" s="5"/>
      <c r="D89" s="5"/>
      <c r="E89" s="5"/>
      <c r="F89" s="5"/>
      <c r="G89" s="5"/>
      <c r="H89" s="5"/>
      <c r="I89" s="5"/>
    </row>
    <row r="90" spans="2:9" ht="15.75">
      <c r="B90" s="5"/>
      <c r="C90" s="5"/>
      <c r="D90" s="5"/>
      <c r="E90" s="5"/>
      <c r="F90" s="5"/>
      <c r="G90" s="5"/>
      <c r="H90" s="5"/>
      <c r="I90" s="5"/>
    </row>
    <row r="91" spans="2:9" ht="15.75">
      <c r="B91" s="5"/>
      <c r="C91" s="5"/>
      <c r="D91" s="5"/>
      <c r="E91" s="5"/>
      <c r="F91" s="5"/>
      <c r="G91" s="5"/>
      <c r="H91" s="5"/>
      <c r="I91" s="5"/>
    </row>
    <row r="92" spans="2:9" ht="15.75">
      <c r="B92" s="5"/>
      <c r="C92" s="5"/>
      <c r="D92" s="5"/>
      <c r="E92" s="5"/>
      <c r="F92" s="5"/>
      <c r="G92" s="5"/>
      <c r="H92" s="5"/>
      <c r="I92" s="5"/>
    </row>
    <row r="93" spans="2:9" ht="15.75">
      <c r="B93" s="5"/>
      <c r="C93" s="5"/>
      <c r="D93" s="5"/>
      <c r="E93" s="5"/>
      <c r="F93" s="5"/>
      <c r="G93" s="5"/>
      <c r="H93" s="5"/>
      <c r="I93" s="5"/>
    </row>
    <row r="94" spans="2:9" ht="15.75">
      <c r="B94" s="5"/>
      <c r="C94" s="5"/>
      <c r="D94" s="5"/>
      <c r="E94" s="5"/>
      <c r="F94" s="5"/>
      <c r="G94" s="5"/>
      <c r="H94" s="5"/>
      <c r="I94" s="5"/>
    </row>
    <row r="95" spans="2:9" ht="15.75">
      <c r="B95" s="5"/>
      <c r="C95" s="5"/>
      <c r="D95" s="5"/>
      <c r="E95" s="5"/>
      <c r="F95" s="5"/>
      <c r="G95" s="5"/>
      <c r="H95" s="5"/>
      <c r="I95" s="5"/>
    </row>
  </sheetData>
  <sheetProtection/>
  <mergeCells count="5">
    <mergeCell ref="A6:I6"/>
    <mergeCell ref="A7:I7"/>
    <mergeCell ref="G2:I2"/>
    <mergeCell ref="G3:I3"/>
    <mergeCell ref="G4:I4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1" sqref="A1:H83"/>
    </sheetView>
  </sheetViews>
  <sheetFormatPr defaultColWidth="9.00390625" defaultRowHeight="12.75"/>
  <cols>
    <col min="1" max="1" width="3.625" style="44" customWidth="1"/>
    <col min="2" max="2" width="60.625" style="45" customWidth="1"/>
    <col min="3" max="3" width="13.25390625" style="46" customWidth="1"/>
    <col min="4" max="4" width="7.875" style="46" customWidth="1"/>
    <col min="5" max="5" width="7.00390625" style="46" customWidth="1"/>
    <col min="6" max="6" width="13.875" style="54" customWidth="1"/>
    <col min="7" max="7" width="15.125" style="48" customWidth="1"/>
    <col min="8" max="8" width="15.75390625" style="48" customWidth="1"/>
    <col min="9" max="16384" width="9.125" style="48" customWidth="1"/>
  </cols>
  <sheetData>
    <row r="1" spans="4:8" ht="15.75">
      <c r="D1" s="47"/>
      <c r="F1" s="55"/>
      <c r="G1" s="132" t="s">
        <v>186</v>
      </c>
      <c r="H1" s="132"/>
    </row>
    <row r="2" spans="4:8" ht="15.75">
      <c r="D2" s="47"/>
      <c r="F2" s="56"/>
      <c r="G2" s="5" t="s">
        <v>225</v>
      </c>
      <c r="H2" s="5"/>
    </row>
    <row r="3" spans="4:8" ht="15.75">
      <c r="D3" s="49"/>
      <c r="F3" s="57"/>
      <c r="G3" s="5" t="s">
        <v>200</v>
      </c>
      <c r="H3" s="5"/>
    </row>
    <row r="4" spans="4:8" ht="15.75">
      <c r="D4" s="50"/>
      <c r="F4" s="58"/>
      <c r="G4" s="5" t="s">
        <v>226</v>
      </c>
      <c r="H4" s="5"/>
    </row>
    <row r="5" spans="4:8" ht="15.75">
      <c r="D5" s="50"/>
      <c r="F5" s="58"/>
      <c r="G5" s="5"/>
      <c r="H5" s="5"/>
    </row>
    <row r="6" spans="1:8" ht="34.5" customHeight="1">
      <c r="A6" s="130" t="s">
        <v>112</v>
      </c>
      <c r="B6" s="130"/>
      <c r="C6" s="130"/>
      <c r="D6" s="130"/>
      <c r="E6" s="130"/>
      <c r="F6" s="130"/>
      <c r="G6" s="130"/>
      <c r="H6" s="130"/>
    </row>
    <row r="7" spans="1:8" ht="14.25" customHeight="1">
      <c r="A7" s="131" t="s">
        <v>206</v>
      </c>
      <c r="B7" s="131"/>
      <c r="C7" s="131"/>
      <c r="D7" s="131"/>
      <c r="E7" s="131"/>
      <c r="F7" s="131"/>
      <c r="G7" s="131"/>
      <c r="H7" s="131"/>
    </row>
    <row r="8" spans="1:6" ht="12.75">
      <c r="A8" s="52"/>
      <c r="B8" s="51"/>
      <c r="C8" s="51"/>
      <c r="D8" s="51"/>
      <c r="E8" s="51"/>
      <c r="F8" s="59"/>
    </row>
    <row r="9" ht="12.75">
      <c r="H9" s="53" t="s">
        <v>110</v>
      </c>
    </row>
    <row r="10" spans="1:8" ht="51">
      <c r="A10" s="38" t="s">
        <v>80</v>
      </c>
      <c r="B10" s="38" t="s">
        <v>60</v>
      </c>
      <c r="C10" s="39" t="s">
        <v>30</v>
      </c>
      <c r="D10" s="39" t="s">
        <v>31</v>
      </c>
      <c r="E10" s="39" t="s">
        <v>62</v>
      </c>
      <c r="F10" s="60" t="s">
        <v>113</v>
      </c>
      <c r="G10" s="40" t="s">
        <v>195</v>
      </c>
      <c r="H10" s="60" t="s">
        <v>202</v>
      </c>
    </row>
    <row r="11" spans="1:8" ht="12.75">
      <c r="A11" s="41" t="s">
        <v>83</v>
      </c>
      <c r="B11" s="39" t="s">
        <v>84</v>
      </c>
      <c r="C11" s="41" t="s">
        <v>85</v>
      </c>
      <c r="D11" s="39" t="s">
        <v>86</v>
      </c>
      <c r="E11" s="41" t="s">
        <v>87</v>
      </c>
      <c r="F11" s="39" t="s">
        <v>88</v>
      </c>
      <c r="G11" s="41" t="s">
        <v>89</v>
      </c>
      <c r="H11" s="39" t="s">
        <v>93</v>
      </c>
    </row>
    <row r="12" spans="1:8" ht="47.25">
      <c r="A12" s="39" t="s">
        <v>83</v>
      </c>
      <c r="B12" s="99" t="s">
        <v>185</v>
      </c>
      <c r="C12" s="83" t="s">
        <v>117</v>
      </c>
      <c r="D12" s="83" t="s">
        <v>63</v>
      </c>
      <c r="E12" s="83" t="s">
        <v>63</v>
      </c>
      <c r="F12" s="84">
        <f>F13+F19+F31+F67+F37</f>
        <v>737222</v>
      </c>
      <c r="G12" s="84">
        <f>G13+G19+G31+G67</f>
        <v>387970</v>
      </c>
      <c r="H12" s="84">
        <f>H13+H19+H31+H67</f>
        <v>394575</v>
      </c>
    </row>
    <row r="13" spans="1:8" ht="31.5">
      <c r="A13" s="39" t="s">
        <v>84</v>
      </c>
      <c r="B13" s="99" t="s">
        <v>188</v>
      </c>
      <c r="C13" s="87" t="s">
        <v>122</v>
      </c>
      <c r="D13" s="87"/>
      <c r="E13" s="87"/>
      <c r="F13" s="88">
        <f>F15</f>
        <v>434385</v>
      </c>
      <c r="G13" s="88">
        <f>G15</f>
        <v>174109</v>
      </c>
      <c r="H13" s="88">
        <f>H15</f>
        <v>174109</v>
      </c>
    </row>
    <row r="14" spans="1:8" ht="31.5">
      <c r="A14" s="39" t="s">
        <v>85</v>
      </c>
      <c r="B14" s="99" t="s">
        <v>4</v>
      </c>
      <c r="C14" s="68" t="s">
        <v>199</v>
      </c>
      <c r="D14" s="68"/>
      <c r="E14" s="68"/>
      <c r="F14" s="89">
        <f aca="true" t="shared" si="0" ref="F14:H15">F15</f>
        <v>434385</v>
      </c>
      <c r="G14" s="89">
        <f t="shared" si="0"/>
        <v>174109</v>
      </c>
      <c r="H14" s="89">
        <f t="shared" si="0"/>
        <v>174109</v>
      </c>
    </row>
    <row r="15" spans="1:8" ht="31.5">
      <c r="A15" s="39" t="s">
        <v>86</v>
      </c>
      <c r="B15" s="99" t="s">
        <v>69</v>
      </c>
      <c r="C15" s="68" t="s">
        <v>199</v>
      </c>
      <c r="D15" s="68" t="s">
        <v>70</v>
      </c>
      <c r="E15" s="68"/>
      <c r="F15" s="89">
        <f t="shared" si="0"/>
        <v>434385</v>
      </c>
      <c r="G15" s="89">
        <f t="shared" si="0"/>
        <v>174109</v>
      </c>
      <c r="H15" s="89">
        <f t="shared" si="0"/>
        <v>174109</v>
      </c>
    </row>
    <row r="16" spans="1:8" ht="31.5">
      <c r="A16" s="39" t="s">
        <v>87</v>
      </c>
      <c r="B16" s="99" t="s">
        <v>71</v>
      </c>
      <c r="C16" s="68" t="s">
        <v>199</v>
      </c>
      <c r="D16" s="68" t="s">
        <v>72</v>
      </c>
      <c r="E16" s="68"/>
      <c r="F16" s="89">
        <v>434385</v>
      </c>
      <c r="G16" s="89">
        <f>G18</f>
        <v>174109</v>
      </c>
      <c r="H16" s="89">
        <f>H18</f>
        <v>174109</v>
      </c>
    </row>
    <row r="17" spans="1:8" ht="15.75">
      <c r="A17" s="39" t="s">
        <v>88</v>
      </c>
      <c r="B17" s="99" t="s">
        <v>99</v>
      </c>
      <c r="C17" s="68" t="s">
        <v>199</v>
      </c>
      <c r="D17" s="68" t="s">
        <v>72</v>
      </c>
      <c r="E17" s="68" t="s">
        <v>100</v>
      </c>
      <c r="F17" s="89">
        <f>F18</f>
        <v>434385</v>
      </c>
      <c r="G17" s="89">
        <f>G18</f>
        <v>174109</v>
      </c>
      <c r="H17" s="89">
        <f>H18</f>
        <v>174109</v>
      </c>
    </row>
    <row r="18" spans="1:8" ht="15.75">
      <c r="A18" s="39" t="s">
        <v>89</v>
      </c>
      <c r="B18" s="99" t="s">
        <v>13</v>
      </c>
      <c r="C18" s="68" t="s">
        <v>199</v>
      </c>
      <c r="D18" s="68" t="s">
        <v>72</v>
      </c>
      <c r="E18" s="68" t="s">
        <v>12</v>
      </c>
      <c r="F18" s="109">
        <v>434385</v>
      </c>
      <c r="G18" s="89">
        <v>174109</v>
      </c>
      <c r="H18" s="89">
        <v>174109</v>
      </c>
    </row>
    <row r="19" spans="1:8" ht="29.25" customHeight="1">
      <c r="A19" s="39" t="s">
        <v>93</v>
      </c>
      <c r="B19" s="99" t="s">
        <v>189</v>
      </c>
      <c r="C19" s="87" t="s">
        <v>120</v>
      </c>
      <c r="D19" s="87"/>
      <c r="E19" s="87"/>
      <c r="F19" s="88">
        <f>F20</f>
        <v>125229</v>
      </c>
      <c r="G19" s="88">
        <f>G20</f>
        <v>139725</v>
      </c>
      <c r="H19" s="88">
        <f>H20</f>
        <v>143139</v>
      </c>
    </row>
    <row r="20" spans="1:8" ht="31.5">
      <c r="A20" s="39" t="s">
        <v>94</v>
      </c>
      <c r="B20" s="99" t="s">
        <v>69</v>
      </c>
      <c r="C20" s="68" t="s">
        <v>121</v>
      </c>
      <c r="D20" s="68"/>
      <c r="E20" s="87"/>
      <c r="F20" s="89">
        <f aca="true" t="shared" si="1" ref="F20:H23">F21</f>
        <v>125229</v>
      </c>
      <c r="G20" s="89">
        <f t="shared" si="1"/>
        <v>139725</v>
      </c>
      <c r="H20" s="89">
        <f t="shared" si="1"/>
        <v>143139</v>
      </c>
    </row>
    <row r="21" spans="1:8" ht="31.5">
      <c r="A21" s="39" t="s">
        <v>95</v>
      </c>
      <c r="B21" s="99" t="s">
        <v>69</v>
      </c>
      <c r="C21" s="68" t="s">
        <v>121</v>
      </c>
      <c r="D21" s="68" t="s">
        <v>70</v>
      </c>
      <c r="E21" s="87"/>
      <c r="F21" s="89">
        <f t="shared" si="1"/>
        <v>125229</v>
      </c>
      <c r="G21" s="89">
        <f t="shared" si="1"/>
        <v>139725</v>
      </c>
      <c r="H21" s="89">
        <f t="shared" si="1"/>
        <v>143139</v>
      </c>
    </row>
    <row r="22" spans="1:8" ht="31.5">
      <c r="A22" s="39" t="s">
        <v>96</v>
      </c>
      <c r="B22" s="99" t="s">
        <v>71</v>
      </c>
      <c r="C22" s="68" t="s">
        <v>121</v>
      </c>
      <c r="D22" s="68" t="s">
        <v>72</v>
      </c>
      <c r="E22" s="87"/>
      <c r="F22" s="89">
        <f t="shared" si="1"/>
        <v>125229</v>
      </c>
      <c r="G22" s="89">
        <f t="shared" si="1"/>
        <v>139725</v>
      </c>
      <c r="H22" s="89">
        <f t="shared" si="1"/>
        <v>143139</v>
      </c>
    </row>
    <row r="23" spans="1:8" ht="15.75">
      <c r="A23" s="39" t="s">
        <v>97</v>
      </c>
      <c r="B23" s="10" t="s">
        <v>78</v>
      </c>
      <c r="C23" s="68" t="s">
        <v>121</v>
      </c>
      <c r="D23" s="68" t="s">
        <v>72</v>
      </c>
      <c r="E23" s="68" t="s">
        <v>79</v>
      </c>
      <c r="F23" s="89">
        <f t="shared" si="1"/>
        <v>125229</v>
      </c>
      <c r="G23" s="89">
        <f t="shared" si="1"/>
        <v>139725</v>
      </c>
      <c r="H23" s="89">
        <f t="shared" si="1"/>
        <v>143139</v>
      </c>
    </row>
    <row r="24" spans="1:8" ht="15.75">
      <c r="A24" s="39" t="s">
        <v>48</v>
      </c>
      <c r="B24" s="100" t="s">
        <v>3</v>
      </c>
      <c r="C24" s="68" t="s">
        <v>121</v>
      </c>
      <c r="D24" s="68" t="s">
        <v>72</v>
      </c>
      <c r="E24" s="68" t="s">
        <v>11</v>
      </c>
      <c r="F24" s="89">
        <f>'прил 6'!G63</f>
        <v>125229</v>
      </c>
      <c r="G24" s="89">
        <f>'прил 6'!H63</f>
        <v>139725</v>
      </c>
      <c r="H24" s="89">
        <f>'прил 6'!I63</f>
        <v>143139</v>
      </c>
    </row>
    <row r="25" spans="1:8" ht="31.5">
      <c r="A25" s="39" t="s">
        <v>135</v>
      </c>
      <c r="B25" s="99" t="s">
        <v>198</v>
      </c>
      <c r="C25" s="87" t="s">
        <v>124</v>
      </c>
      <c r="D25" s="87"/>
      <c r="E25" s="87"/>
      <c r="F25" s="88">
        <f>F26</f>
        <v>14259</v>
      </c>
      <c r="G25" s="88">
        <f aca="true" t="shared" si="2" ref="G25:H29">G26</f>
        <v>14259</v>
      </c>
      <c r="H25" s="88">
        <f t="shared" si="2"/>
        <v>14259</v>
      </c>
    </row>
    <row r="26" spans="1:8" ht="15.75">
      <c r="A26" s="39" t="s">
        <v>136</v>
      </c>
      <c r="B26" s="99" t="s">
        <v>5</v>
      </c>
      <c r="C26" s="68" t="s">
        <v>125</v>
      </c>
      <c r="D26" s="68"/>
      <c r="E26" s="87"/>
      <c r="F26" s="89">
        <f>F27</f>
        <v>14259</v>
      </c>
      <c r="G26" s="89">
        <f t="shared" si="2"/>
        <v>14259</v>
      </c>
      <c r="H26" s="89">
        <f t="shared" si="2"/>
        <v>14259</v>
      </c>
    </row>
    <row r="27" spans="1:8" ht="15.75">
      <c r="A27" s="39" t="s">
        <v>137</v>
      </c>
      <c r="B27" s="99" t="s">
        <v>7</v>
      </c>
      <c r="C27" s="68" t="s">
        <v>125</v>
      </c>
      <c r="D27" s="68" t="s">
        <v>8</v>
      </c>
      <c r="E27" s="68"/>
      <c r="F27" s="89">
        <f>F28</f>
        <v>14259</v>
      </c>
      <c r="G27" s="89">
        <f t="shared" si="2"/>
        <v>14259</v>
      </c>
      <c r="H27" s="89">
        <f t="shared" si="2"/>
        <v>14259</v>
      </c>
    </row>
    <row r="28" spans="1:8" ht="15.75">
      <c r="A28" s="39" t="s">
        <v>25</v>
      </c>
      <c r="B28" s="99" t="s">
        <v>19</v>
      </c>
      <c r="C28" s="68" t="s">
        <v>125</v>
      </c>
      <c r="D28" s="68" t="s">
        <v>18</v>
      </c>
      <c r="E28" s="68"/>
      <c r="F28" s="89">
        <f>F29</f>
        <v>14259</v>
      </c>
      <c r="G28" s="89">
        <f t="shared" si="2"/>
        <v>14259</v>
      </c>
      <c r="H28" s="89">
        <f t="shared" si="2"/>
        <v>14259</v>
      </c>
    </row>
    <row r="29" spans="1:8" ht="15.75">
      <c r="A29" s="39" t="s">
        <v>138</v>
      </c>
      <c r="B29" s="10" t="s">
        <v>34</v>
      </c>
      <c r="C29" s="68" t="s">
        <v>125</v>
      </c>
      <c r="D29" s="68" t="s">
        <v>18</v>
      </c>
      <c r="E29" s="68" t="s">
        <v>35</v>
      </c>
      <c r="F29" s="89">
        <f>F30</f>
        <v>14259</v>
      </c>
      <c r="G29" s="89">
        <f t="shared" si="2"/>
        <v>14259</v>
      </c>
      <c r="H29" s="89">
        <f t="shared" si="2"/>
        <v>14259</v>
      </c>
    </row>
    <row r="30" spans="1:8" ht="15.75">
      <c r="A30" s="39" t="s">
        <v>26</v>
      </c>
      <c r="B30" s="10" t="s">
        <v>38</v>
      </c>
      <c r="C30" s="68" t="s">
        <v>125</v>
      </c>
      <c r="D30" s="68" t="s">
        <v>18</v>
      </c>
      <c r="E30" s="68" t="s">
        <v>39</v>
      </c>
      <c r="F30" s="89">
        <f>'прил 6'!G85</f>
        <v>14259</v>
      </c>
      <c r="G30" s="89">
        <f>'прил 6'!H85</f>
        <v>14259</v>
      </c>
      <c r="H30" s="89">
        <f>'прил 6'!I85</f>
        <v>14259</v>
      </c>
    </row>
    <row r="31" spans="1:8" ht="47.25">
      <c r="A31" s="39" t="s">
        <v>128</v>
      </c>
      <c r="B31" s="108" t="s">
        <v>187</v>
      </c>
      <c r="C31" s="87" t="s">
        <v>118</v>
      </c>
      <c r="D31" s="87"/>
      <c r="E31" s="87"/>
      <c r="F31" s="88">
        <f>F32</f>
        <v>12000</v>
      </c>
      <c r="G31" s="88">
        <f aca="true" t="shared" si="3" ref="G31:H35">G32</f>
        <v>12000</v>
      </c>
      <c r="H31" s="88">
        <f t="shared" si="3"/>
        <v>12000</v>
      </c>
    </row>
    <row r="32" spans="1:8" ht="31.5">
      <c r="A32" s="39" t="s">
        <v>129</v>
      </c>
      <c r="B32" s="99" t="s">
        <v>21</v>
      </c>
      <c r="C32" s="68" t="s">
        <v>119</v>
      </c>
      <c r="D32" s="68"/>
      <c r="E32" s="68"/>
      <c r="F32" s="89">
        <f>F33</f>
        <v>12000</v>
      </c>
      <c r="G32" s="89">
        <f t="shared" si="3"/>
        <v>12000</v>
      </c>
      <c r="H32" s="89">
        <f t="shared" si="3"/>
        <v>12000</v>
      </c>
    </row>
    <row r="33" spans="1:8" ht="31.5">
      <c r="A33" s="39" t="s">
        <v>130</v>
      </c>
      <c r="B33" s="99" t="s">
        <v>69</v>
      </c>
      <c r="C33" s="68" t="s">
        <v>119</v>
      </c>
      <c r="D33" s="68" t="s">
        <v>70</v>
      </c>
      <c r="E33" s="68"/>
      <c r="F33" s="89">
        <f>F34</f>
        <v>12000</v>
      </c>
      <c r="G33" s="89">
        <f t="shared" si="3"/>
        <v>12000</v>
      </c>
      <c r="H33" s="89">
        <f t="shared" si="3"/>
        <v>12000</v>
      </c>
    </row>
    <row r="34" spans="1:8" ht="31.5">
      <c r="A34" s="39" t="s">
        <v>131</v>
      </c>
      <c r="B34" s="99" t="s">
        <v>71</v>
      </c>
      <c r="C34" s="68" t="s">
        <v>119</v>
      </c>
      <c r="D34" s="68" t="s">
        <v>72</v>
      </c>
      <c r="E34" s="68"/>
      <c r="F34" s="89">
        <f>F35</f>
        <v>12000</v>
      </c>
      <c r="G34" s="89">
        <f t="shared" si="3"/>
        <v>12000</v>
      </c>
      <c r="H34" s="89">
        <f t="shared" si="3"/>
        <v>12000</v>
      </c>
    </row>
    <row r="35" spans="1:8" ht="21" customHeight="1">
      <c r="A35" s="39" t="s">
        <v>132</v>
      </c>
      <c r="B35" s="10" t="s">
        <v>45</v>
      </c>
      <c r="C35" s="68" t="s">
        <v>119</v>
      </c>
      <c r="D35" s="68" t="s">
        <v>72</v>
      </c>
      <c r="E35" s="68" t="s">
        <v>44</v>
      </c>
      <c r="F35" s="89">
        <f>F36</f>
        <v>12000</v>
      </c>
      <c r="G35" s="89">
        <f t="shared" si="3"/>
        <v>12000</v>
      </c>
      <c r="H35" s="89">
        <f t="shared" si="3"/>
        <v>12000</v>
      </c>
    </row>
    <row r="36" spans="1:8" ht="47.25">
      <c r="A36" s="39" t="s">
        <v>133</v>
      </c>
      <c r="B36" s="28" t="s">
        <v>22</v>
      </c>
      <c r="C36" s="68" t="s">
        <v>119</v>
      </c>
      <c r="D36" s="68" t="s">
        <v>72</v>
      </c>
      <c r="E36" s="68" t="s">
        <v>23</v>
      </c>
      <c r="F36" s="89">
        <f>'прил 6'!G56</f>
        <v>12000</v>
      </c>
      <c r="G36" s="89">
        <f>'прил 6'!H56</f>
        <v>12000</v>
      </c>
      <c r="H36" s="89">
        <f>'прил 6'!I56</f>
        <v>12000</v>
      </c>
    </row>
    <row r="37" spans="1:8" ht="34.5" customHeight="1">
      <c r="A37" s="39" t="s">
        <v>134</v>
      </c>
      <c r="B37" s="116" t="s">
        <v>224</v>
      </c>
      <c r="C37" s="117" t="s">
        <v>216</v>
      </c>
      <c r="D37" s="117"/>
      <c r="E37" s="117"/>
      <c r="F37" s="118">
        <f>F43</f>
        <v>104400</v>
      </c>
      <c r="G37" s="118">
        <v>0</v>
      </c>
      <c r="H37" s="118">
        <v>0</v>
      </c>
    </row>
    <row r="38" spans="1:8" ht="31.5">
      <c r="A38" s="39" t="s">
        <v>27</v>
      </c>
      <c r="B38" s="116" t="s">
        <v>217</v>
      </c>
      <c r="C38" s="117" t="s">
        <v>218</v>
      </c>
      <c r="D38" s="117"/>
      <c r="E38" s="117"/>
      <c r="F38" s="118">
        <v>104400</v>
      </c>
      <c r="G38" s="118">
        <v>0</v>
      </c>
      <c r="H38" s="118">
        <v>0</v>
      </c>
    </row>
    <row r="39" spans="1:8" ht="31.5">
      <c r="A39" s="39" t="s">
        <v>28</v>
      </c>
      <c r="B39" s="116" t="s">
        <v>21</v>
      </c>
      <c r="C39" s="120" t="s">
        <v>219</v>
      </c>
      <c r="D39" s="120"/>
      <c r="E39" s="120"/>
      <c r="F39" s="121">
        <v>104400</v>
      </c>
      <c r="G39" s="121">
        <v>0</v>
      </c>
      <c r="H39" s="121">
        <v>0</v>
      </c>
    </row>
    <row r="40" spans="1:8" ht="31.5">
      <c r="A40" s="39" t="s">
        <v>139</v>
      </c>
      <c r="B40" s="116" t="s">
        <v>220</v>
      </c>
      <c r="C40" s="117" t="s">
        <v>219</v>
      </c>
      <c r="D40" s="117" t="s">
        <v>221</v>
      </c>
      <c r="E40" s="117"/>
      <c r="F40" s="118">
        <v>104400</v>
      </c>
      <c r="G40" s="118">
        <v>0</v>
      </c>
      <c r="H40" s="118">
        <v>0</v>
      </c>
    </row>
    <row r="41" spans="1:8" ht="15.75">
      <c r="A41" s="39" t="s">
        <v>140</v>
      </c>
      <c r="B41" s="119" t="s">
        <v>222</v>
      </c>
      <c r="C41" s="117" t="s">
        <v>219</v>
      </c>
      <c r="D41" s="117" t="s">
        <v>223</v>
      </c>
      <c r="E41" s="117"/>
      <c r="F41" s="118">
        <v>104400</v>
      </c>
      <c r="G41" s="118">
        <v>0</v>
      </c>
      <c r="H41" s="118">
        <v>0</v>
      </c>
    </row>
    <row r="42" spans="1:8" ht="15.75">
      <c r="A42" s="39" t="s">
        <v>141</v>
      </c>
      <c r="B42" s="119" t="s">
        <v>209</v>
      </c>
      <c r="C42" s="117" t="s">
        <v>219</v>
      </c>
      <c r="D42" s="117" t="s">
        <v>223</v>
      </c>
      <c r="E42" s="117" t="s">
        <v>210</v>
      </c>
      <c r="F42" s="118">
        <v>104400</v>
      </c>
      <c r="G42" s="118">
        <v>0</v>
      </c>
      <c r="H42" s="118">
        <v>0</v>
      </c>
    </row>
    <row r="43" spans="1:8" ht="15.75">
      <c r="A43" s="39" t="s">
        <v>142</v>
      </c>
      <c r="B43" s="119" t="s">
        <v>211</v>
      </c>
      <c r="C43" s="117" t="s">
        <v>219</v>
      </c>
      <c r="D43" s="117" t="s">
        <v>223</v>
      </c>
      <c r="E43" s="117" t="s">
        <v>212</v>
      </c>
      <c r="F43" s="118">
        <v>104400</v>
      </c>
      <c r="G43" s="118">
        <v>0</v>
      </c>
      <c r="H43" s="118">
        <v>0</v>
      </c>
    </row>
    <row r="44" spans="1:8" ht="31.5">
      <c r="A44" s="39" t="s">
        <v>143</v>
      </c>
      <c r="B44" s="99" t="s">
        <v>104</v>
      </c>
      <c r="C44" s="85" t="s">
        <v>114</v>
      </c>
      <c r="D44" s="85"/>
      <c r="E44" s="85"/>
      <c r="F44" s="86">
        <f>F46+F50+F54+F62+F58+F76</f>
        <v>2537906</v>
      </c>
      <c r="G44" s="86">
        <f>G46+G50+G54+G62+G58+G76</f>
        <v>2465878</v>
      </c>
      <c r="H44" s="86">
        <f>H46+H50+H54+H62+H58+H76</f>
        <v>2453336</v>
      </c>
    </row>
    <row r="45" spans="1:8" ht="31.5">
      <c r="A45" s="39" t="s">
        <v>29</v>
      </c>
      <c r="B45" s="99" t="s">
        <v>102</v>
      </c>
      <c r="C45" s="68" t="s">
        <v>115</v>
      </c>
      <c r="D45" s="68" t="s">
        <v>63</v>
      </c>
      <c r="E45" s="90"/>
      <c r="F45" s="97">
        <f>F48+F52+F56+F60+F65+F79</f>
        <v>2537906</v>
      </c>
      <c r="G45" s="97">
        <f>G48+G52+G56+G60+G65+G79</f>
        <v>2465878</v>
      </c>
      <c r="H45" s="97">
        <f>H48+H52+H56+H60+H65+H79</f>
        <v>2453336</v>
      </c>
    </row>
    <row r="46" spans="1:8" ht="78.75">
      <c r="A46" s="39" t="s">
        <v>144</v>
      </c>
      <c r="B46" s="99" t="s">
        <v>65</v>
      </c>
      <c r="C46" s="68" t="s">
        <v>115</v>
      </c>
      <c r="D46" s="68" t="s">
        <v>66</v>
      </c>
      <c r="E46" s="90"/>
      <c r="F46" s="91">
        <f>F47</f>
        <v>607613</v>
      </c>
      <c r="G46" s="91">
        <f aca="true" t="shared" si="4" ref="G46:H48">G47</f>
        <v>607963</v>
      </c>
      <c r="H46" s="91">
        <f t="shared" si="4"/>
        <v>608318</v>
      </c>
    </row>
    <row r="47" spans="1:8" ht="31.5">
      <c r="A47" s="39" t="s">
        <v>145</v>
      </c>
      <c r="B47" s="99" t="s">
        <v>67</v>
      </c>
      <c r="C47" s="68" t="s">
        <v>115</v>
      </c>
      <c r="D47" s="68" t="s">
        <v>68</v>
      </c>
      <c r="E47" s="90"/>
      <c r="F47" s="91">
        <f>F48</f>
        <v>607613</v>
      </c>
      <c r="G47" s="91">
        <f t="shared" si="4"/>
        <v>607963</v>
      </c>
      <c r="H47" s="91">
        <f t="shared" si="4"/>
        <v>608318</v>
      </c>
    </row>
    <row r="48" spans="1:8" ht="15.75">
      <c r="A48" s="39" t="s">
        <v>49</v>
      </c>
      <c r="B48" s="101" t="s">
        <v>64</v>
      </c>
      <c r="C48" s="68" t="s">
        <v>115</v>
      </c>
      <c r="D48" s="68" t="s">
        <v>68</v>
      </c>
      <c r="E48" s="90" t="s">
        <v>91</v>
      </c>
      <c r="F48" s="91">
        <f>F49</f>
        <v>607613</v>
      </c>
      <c r="G48" s="91">
        <f t="shared" si="4"/>
        <v>607963</v>
      </c>
      <c r="H48" s="91">
        <f t="shared" si="4"/>
        <v>608318</v>
      </c>
    </row>
    <row r="49" spans="1:8" ht="31.5">
      <c r="A49" s="39" t="s">
        <v>146</v>
      </c>
      <c r="B49" s="102" t="s">
        <v>56</v>
      </c>
      <c r="C49" s="68" t="s">
        <v>115</v>
      </c>
      <c r="D49" s="68" t="s">
        <v>68</v>
      </c>
      <c r="E49" s="90" t="s">
        <v>92</v>
      </c>
      <c r="F49" s="91">
        <v>607613</v>
      </c>
      <c r="G49" s="91">
        <v>607963</v>
      </c>
      <c r="H49" s="91">
        <v>608318</v>
      </c>
    </row>
    <row r="50" spans="1:8" ht="78.75">
      <c r="A50" s="39" t="s">
        <v>147</v>
      </c>
      <c r="B50" s="99" t="s">
        <v>65</v>
      </c>
      <c r="C50" s="68" t="s">
        <v>115</v>
      </c>
      <c r="D50" s="68" t="s">
        <v>66</v>
      </c>
      <c r="E50" s="90"/>
      <c r="F50" s="91">
        <f>F51</f>
        <v>1494029</v>
      </c>
      <c r="G50" s="91">
        <f aca="true" t="shared" si="5" ref="G50:H52">G51</f>
        <v>1494029</v>
      </c>
      <c r="H50" s="91">
        <f t="shared" si="5"/>
        <v>1494029</v>
      </c>
    </row>
    <row r="51" spans="1:8" ht="31.5">
      <c r="A51" s="39" t="s">
        <v>43</v>
      </c>
      <c r="B51" s="99" t="s">
        <v>67</v>
      </c>
      <c r="C51" s="68" t="s">
        <v>115</v>
      </c>
      <c r="D51" s="68" t="s">
        <v>68</v>
      </c>
      <c r="E51" s="90"/>
      <c r="F51" s="91">
        <f>F52</f>
        <v>1494029</v>
      </c>
      <c r="G51" s="91">
        <f t="shared" si="5"/>
        <v>1494029</v>
      </c>
      <c r="H51" s="91">
        <f t="shared" si="5"/>
        <v>1494029</v>
      </c>
    </row>
    <row r="52" spans="1:8" ht="15.75">
      <c r="A52" s="39" t="s">
        <v>148</v>
      </c>
      <c r="B52" s="102" t="s">
        <v>90</v>
      </c>
      <c r="C52" s="68" t="s">
        <v>115</v>
      </c>
      <c r="D52" s="68" t="s">
        <v>68</v>
      </c>
      <c r="E52" s="90" t="s">
        <v>91</v>
      </c>
      <c r="F52" s="91">
        <f>F53</f>
        <v>1494029</v>
      </c>
      <c r="G52" s="91">
        <f t="shared" si="5"/>
        <v>1494029</v>
      </c>
      <c r="H52" s="91">
        <f t="shared" si="5"/>
        <v>1494029</v>
      </c>
    </row>
    <row r="53" spans="1:8" ht="63">
      <c r="A53" s="39" t="s">
        <v>52</v>
      </c>
      <c r="B53" s="102" t="s">
        <v>57</v>
      </c>
      <c r="C53" s="68" t="s">
        <v>115</v>
      </c>
      <c r="D53" s="68" t="s">
        <v>68</v>
      </c>
      <c r="E53" s="90" t="s">
        <v>77</v>
      </c>
      <c r="F53" s="91">
        <f>'прил 6'!G23</f>
        <v>1494029</v>
      </c>
      <c r="G53" s="91">
        <f>'прил 6'!H23</f>
        <v>1494029</v>
      </c>
      <c r="H53" s="91">
        <f>'прил 6'!I23</f>
        <v>1494029</v>
      </c>
    </row>
    <row r="54" spans="1:8" ht="31.5">
      <c r="A54" s="39" t="s">
        <v>53</v>
      </c>
      <c r="B54" s="99" t="s">
        <v>69</v>
      </c>
      <c r="C54" s="68" t="s">
        <v>115</v>
      </c>
      <c r="D54" s="68" t="s">
        <v>70</v>
      </c>
      <c r="E54" s="90"/>
      <c r="F54" s="91">
        <f aca="true" t="shared" si="6" ref="F54:H56">F55</f>
        <v>403707</v>
      </c>
      <c r="G54" s="91">
        <f t="shared" si="6"/>
        <v>331329</v>
      </c>
      <c r="H54" s="91">
        <f t="shared" si="6"/>
        <v>318432</v>
      </c>
    </row>
    <row r="55" spans="1:9" ht="31.5">
      <c r="A55" s="39" t="s">
        <v>149</v>
      </c>
      <c r="B55" s="99" t="s">
        <v>71</v>
      </c>
      <c r="C55" s="68" t="s">
        <v>115</v>
      </c>
      <c r="D55" s="68" t="s">
        <v>72</v>
      </c>
      <c r="E55" s="90"/>
      <c r="F55" s="91">
        <f t="shared" si="6"/>
        <v>403707</v>
      </c>
      <c r="G55" s="91">
        <f t="shared" si="6"/>
        <v>331329</v>
      </c>
      <c r="H55" s="91">
        <f t="shared" si="6"/>
        <v>318432</v>
      </c>
      <c r="I55" s="96"/>
    </row>
    <row r="56" spans="1:8" ht="15.75">
      <c r="A56" s="39" t="s">
        <v>150</v>
      </c>
      <c r="B56" s="102" t="s">
        <v>90</v>
      </c>
      <c r="C56" s="68" t="s">
        <v>115</v>
      </c>
      <c r="D56" s="68" t="s">
        <v>72</v>
      </c>
      <c r="E56" s="90" t="s">
        <v>91</v>
      </c>
      <c r="F56" s="91">
        <f t="shared" si="6"/>
        <v>403707</v>
      </c>
      <c r="G56" s="91">
        <f t="shared" si="6"/>
        <v>331329</v>
      </c>
      <c r="H56" s="91">
        <f t="shared" si="6"/>
        <v>318432</v>
      </c>
    </row>
    <row r="57" spans="1:8" ht="63">
      <c r="A57" s="39" t="s">
        <v>151</v>
      </c>
      <c r="B57" s="10" t="s">
        <v>57</v>
      </c>
      <c r="C57" s="68" t="s">
        <v>115</v>
      </c>
      <c r="D57" s="68" t="s">
        <v>72</v>
      </c>
      <c r="E57" s="90" t="s">
        <v>77</v>
      </c>
      <c r="F57" s="91">
        <f>'прил 6'!G25</f>
        <v>403707</v>
      </c>
      <c r="G57" s="91">
        <f>'прил 6'!H25</f>
        <v>331329</v>
      </c>
      <c r="H57" s="91">
        <v>318432</v>
      </c>
    </row>
    <row r="58" spans="1:8" ht="15.75">
      <c r="A58" s="39" t="s">
        <v>54</v>
      </c>
      <c r="B58" s="99" t="s">
        <v>7</v>
      </c>
      <c r="C58" s="68" t="s">
        <v>115</v>
      </c>
      <c r="D58" s="68" t="s">
        <v>8</v>
      </c>
      <c r="E58" s="90"/>
      <c r="F58" s="91">
        <f aca="true" t="shared" si="7" ref="F58:H60">F59</f>
        <v>27557</v>
      </c>
      <c r="G58" s="91">
        <f t="shared" si="7"/>
        <v>27557</v>
      </c>
      <c r="H58" s="91">
        <f t="shared" si="7"/>
        <v>27557</v>
      </c>
    </row>
    <row r="59" spans="1:8" ht="15.75">
      <c r="A59" s="39" t="s">
        <v>152</v>
      </c>
      <c r="B59" s="99" t="s">
        <v>19</v>
      </c>
      <c r="C59" s="68" t="s">
        <v>115</v>
      </c>
      <c r="D59" s="68" t="s">
        <v>18</v>
      </c>
      <c r="E59" s="90"/>
      <c r="F59" s="91">
        <f t="shared" si="7"/>
        <v>27557</v>
      </c>
      <c r="G59" s="91">
        <f t="shared" si="7"/>
        <v>27557</v>
      </c>
      <c r="H59" s="91">
        <f t="shared" si="7"/>
        <v>27557</v>
      </c>
    </row>
    <row r="60" spans="1:8" ht="15.75">
      <c r="A60" s="39" t="s">
        <v>153</v>
      </c>
      <c r="B60" s="102" t="s">
        <v>90</v>
      </c>
      <c r="C60" s="68" t="s">
        <v>115</v>
      </c>
      <c r="D60" s="68" t="s">
        <v>18</v>
      </c>
      <c r="E60" s="90" t="s">
        <v>91</v>
      </c>
      <c r="F60" s="91">
        <f>F61</f>
        <v>27557</v>
      </c>
      <c r="G60" s="91">
        <f t="shared" si="7"/>
        <v>27557</v>
      </c>
      <c r="H60" s="91">
        <f t="shared" si="7"/>
        <v>27557</v>
      </c>
    </row>
    <row r="61" spans="1:8" ht="32.25" customHeight="1">
      <c r="A61" s="39" t="s">
        <v>154</v>
      </c>
      <c r="B61" s="100" t="s">
        <v>6</v>
      </c>
      <c r="C61" s="68" t="s">
        <v>115</v>
      </c>
      <c r="D61" s="68" t="s">
        <v>18</v>
      </c>
      <c r="E61" s="90" t="s">
        <v>98</v>
      </c>
      <c r="F61" s="91">
        <v>27557</v>
      </c>
      <c r="G61" s="91">
        <v>27557</v>
      </c>
      <c r="H61" s="91">
        <v>27557</v>
      </c>
    </row>
    <row r="62" spans="1:8" ht="15.75">
      <c r="A62" s="39" t="s">
        <v>155</v>
      </c>
      <c r="B62" s="99" t="s">
        <v>105</v>
      </c>
      <c r="C62" s="68" t="s">
        <v>116</v>
      </c>
      <c r="D62" s="68"/>
      <c r="E62" s="90"/>
      <c r="F62" s="91">
        <f>F63</f>
        <v>3000</v>
      </c>
      <c r="G62" s="91">
        <f aca="true" t="shared" si="8" ref="G62:H65">G63</f>
        <v>3000</v>
      </c>
      <c r="H62" s="91">
        <f t="shared" si="8"/>
        <v>3000</v>
      </c>
    </row>
    <row r="63" spans="1:8" ht="15.75">
      <c r="A63" s="39" t="s">
        <v>156</v>
      </c>
      <c r="B63" s="103" t="s">
        <v>73</v>
      </c>
      <c r="C63" s="68" t="s">
        <v>116</v>
      </c>
      <c r="D63" s="68" t="s">
        <v>74</v>
      </c>
      <c r="E63" s="90"/>
      <c r="F63" s="91">
        <f>F64</f>
        <v>3000</v>
      </c>
      <c r="G63" s="91">
        <f t="shared" si="8"/>
        <v>3000</v>
      </c>
      <c r="H63" s="91">
        <f t="shared" si="8"/>
        <v>3000</v>
      </c>
    </row>
    <row r="64" spans="1:8" ht="15.75">
      <c r="A64" s="39" t="s">
        <v>157</v>
      </c>
      <c r="B64" s="104" t="s">
        <v>2</v>
      </c>
      <c r="C64" s="68" t="s">
        <v>116</v>
      </c>
      <c r="D64" s="68" t="s">
        <v>17</v>
      </c>
      <c r="E64" s="90"/>
      <c r="F64" s="91">
        <f>F65</f>
        <v>3000</v>
      </c>
      <c r="G64" s="91">
        <f t="shared" si="8"/>
        <v>3000</v>
      </c>
      <c r="H64" s="91">
        <f t="shared" si="8"/>
        <v>3000</v>
      </c>
    </row>
    <row r="65" spans="1:8" ht="15.75">
      <c r="A65" s="39" t="s">
        <v>158</v>
      </c>
      <c r="B65" s="102" t="s">
        <v>90</v>
      </c>
      <c r="C65" s="68" t="s">
        <v>116</v>
      </c>
      <c r="D65" s="68" t="s">
        <v>17</v>
      </c>
      <c r="E65" s="90" t="s">
        <v>91</v>
      </c>
      <c r="F65" s="91">
        <f>F66</f>
        <v>3000</v>
      </c>
      <c r="G65" s="91">
        <f t="shared" si="8"/>
        <v>3000</v>
      </c>
      <c r="H65" s="91">
        <f t="shared" si="8"/>
        <v>3000</v>
      </c>
    </row>
    <row r="66" spans="1:8" ht="15.75">
      <c r="A66" s="39" t="s">
        <v>159</v>
      </c>
      <c r="B66" s="105" t="s">
        <v>109</v>
      </c>
      <c r="C66" s="68" t="s">
        <v>116</v>
      </c>
      <c r="D66" s="68" t="s">
        <v>17</v>
      </c>
      <c r="E66" s="90" t="s">
        <v>36</v>
      </c>
      <c r="F66" s="91">
        <f>'прил 6'!G35</f>
        <v>3000</v>
      </c>
      <c r="G66" s="91">
        <f>'прил 6'!H35</f>
        <v>3000</v>
      </c>
      <c r="H66" s="91">
        <f>'прил 6'!I35</f>
        <v>3000</v>
      </c>
    </row>
    <row r="67" spans="1:8" ht="31.5">
      <c r="A67" s="39" t="s">
        <v>160</v>
      </c>
      <c r="B67" s="99" t="s">
        <v>196</v>
      </c>
      <c r="C67" s="68" t="s">
        <v>127</v>
      </c>
      <c r="D67" s="68"/>
      <c r="E67" s="90"/>
      <c r="F67" s="91">
        <f>F68+F72</f>
        <v>61208</v>
      </c>
      <c r="G67" s="91">
        <f>G68+G72</f>
        <v>62136</v>
      </c>
      <c r="H67" s="91">
        <f>H68+H72</f>
        <v>65327</v>
      </c>
    </row>
    <row r="68" spans="1:8" ht="78.75">
      <c r="A68" s="39" t="s">
        <v>161</v>
      </c>
      <c r="B68" s="99" t="s">
        <v>65</v>
      </c>
      <c r="C68" s="68" t="s">
        <v>127</v>
      </c>
      <c r="D68" s="68" t="s">
        <v>66</v>
      </c>
      <c r="E68" s="98"/>
      <c r="F68" s="91">
        <f aca="true" t="shared" si="9" ref="F68:H70">F69</f>
        <v>47575</v>
      </c>
      <c r="G68" s="91">
        <f t="shared" si="9"/>
        <v>47575</v>
      </c>
      <c r="H68" s="91">
        <f t="shared" si="9"/>
        <v>47575</v>
      </c>
    </row>
    <row r="69" spans="1:8" ht="31.5">
      <c r="A69" s="39" t="s">
        <v>162</v>
      </c>
      <c r="B69" s="99" t="s">
        <v>67</v>
      </c>
      <c r="C69" s="68" t="s">
        <v>127</v>
      </c>
      <c r="D69" s="68" t="s">
        <v>68</v>
      </c>
      <c r="E69" s="98"/>
      <c r="F69" s="92">
        <f t="shared" si="9"/>
        <v>47575</v>
      </c>
      <c r="G69" s="92">
        <f t="shared" si="9"/>
        <v>47575</v>
      </c>
      <c r="H69" s="92">
        <f t="shared" si="9"/>
        <v>47575</v>
      </c>
    </row>
    <row r="70" spans="1:8" ht="15.75">
      <c r="A70" s="39" t="s">
        <v>163</v>
      </c>
      <c r="B70" s="99" t="s">
        <v>46</v>
      </c>
      <c r="C70" s="68" t="s">
        <v>127</v>
      </c>
      <c r="D70" s="68" t="s">
        <v>68</v>
      </c>
      <c r="E70" s="90" t="s">
        <v>41</v>
      </c>
      <c r="F70" s="92">
        <f t="shared" si="9"/>
        <v>47575</v>
      </c>
      <c r="G70" s="92">
        <f t="shared" si="9"/>
        <v>47575</v>
      </c>
      <c r="H70" s="92">
        <f t="shared" si="9"/>
        <v>47575</v>
      </c>
    </row>
    <row r="71" spans="1:8" ht="15.75">
      <c r="A71" s="39" t="s">
        <v>164</v>
      </c>
      <c r="B71" s="99" t="s">
        <v>9</v>
      </c>
      <c r="C71" s="68" t="s">
        <v>127</v>
      </c>
      <c r="D71" s="68" t="s">
        <v>68</v>
      </c>
      <c r="E71" s="90" t="s">
        <v>42</v>
      </c>
      <c r="F71" s="92">
        <v>47575</v>
      </c>
      <c r="G71" s="92">
        <v>47575</v>
      </c>
      <c r="H71" s="92">
        <v>47575</v>
      </c>
    </row>
    <row r="72" spans="1:8" ht="31.5">
      <c r="A72" s="39" t="s">
        <v>165</v>
      </c>
      <c r="B72" s="99" t="s">
        <v>69</v>
      </c>
      <c r="C72" s="68" t="s">
        <v>127</v>
      </c>
      <c r="D72" s="68" t="s">
        <v>70</v>
      </c>
      <c r="E72" s="90"/>
      <c r="F72" s="92">
        <f aca="true" t="shared" si="10" ref="F72:H74">F73</f>
        <v>13633</v>
      </c>
      <c r="G72" s="92">
        <f t="shared" si="10"/>
        <v>14561</v>
      </c>
      <c r="H72" s="92">
        <f t="shared" si="10"/>
        <v>17752</v>
      </c>
    </row>
    <row r="73" spans="1:8" ht="31.5">
      <c r="A73" s="39" t="s">
        <v>166</v>
      </c>
      <c r="B73" s="99" t="s">
        <v>71</v>
      </c>
      <c r="C73" s="68" t="s">
        <v>127</v>
      </c>
      <c r="D73" s="68" t="s">
        <v>72</v>
      </c>
      <c r="E73" s="90"/>
      <c r="F73" s="92">
        <f t="shared" si="10"/>
        <v>13633</v>
      </c>
      <c r="G73" s="92">
        <f t="shared" si="10"/>
        <v>14561</v>
      </c>
      <c r="H73" s="92">
        <f t="shared" si="10"/>
        <v>17752</v>
      </c>
    </row>
    <row r="74" spans="1:8" ht="15.75">
      <c r="A74" s="39" t="s">
        <v>167</v>
      </c>
      <c r="B74" s="99" t="s">
        <v>46</v>
      </c>
      <c r="C74" s="68" t="s">
        <v>127</v>
      </c>
      <c r="D74" s="68" t="s">
        <v>72</v>
      </c>
      <c r="E74" s="90" t="s">
        <v>42</v>
      </c>
      <c r="F74" s="92">
        <f t="shared" si="10"/>
        <v>13633</v>
      </c>
      <c r="G74" s="92">
        <f t="shared" si="10"/>
        <v>14561</v>
      </c>
      <c r="H74" s="92">
        <f t="shared" si="10"/>
        <v>17752</v>
      </c>
    </row>
    <row r="75" spans="1:8" ht="15.75">
      <c r="A75" s="39" t="s">
        <v>168</v>
      </c>
      <c r="B75" s="99" t="s">
        <v>9</v>
      </c>
      <c r="C75" s="68" t="s">
        <v>127</v>
      </c>
      <c r="D75" s="68" t="s">
        <v>72</v>
      </c>
      <c r="E75" s="90" t="s">
        <v>42</v>
      </c>
      <c r="F75" s="92">
        <v>13633</v>
      </c>
      <c r="G75" s="92">
        <v>14561</v>
      </c>
      <c r="H75" s="92">
        <v>17752</v>
      </c>
    </row>
    <row r="76" spans="1:8" ht="63">
      <c r="A76" s="39" t="s">
        <v>169</v>
      </c>
      <c r="B76" s="106" t="s">
        <v>10</v>
      </c>
      <c r="C76" s="68" t="s">
        <v>126</v>
      </c>
      <c r="D76" s="68"/>
      <c r="E76" s="90"/>
      <c r="F76" s="91">
        <f>F77</f>
        <v>2000</v>
      </c>
      <c r="G76" s="91">
        <f aca="true" t="shared" si="11" ref="G76:H79">G77</f>
        <v>2000</v>
      </c>
      <c r="H76" s="91">
        <f t="shared" si="11"/>
        <v>2000</v>
      </c>
    </row>
    <row r="77" spans="1:8" ht="31.5">
      <c r="A77" s="39" t="s">
        <v>170</v>
      </c>
      <c r="B77" s="99" t="s">
        <v>69</v>
      </c>
      <c r="C77" s="68" t="s">
        <v>126</v>
      </c>
      <c r="D77" s="68" t="s">
        <v>70</v>
      </c>
      <c r="E77" s="90"/>
      <c r="F77" s="91">
        <f>F78</f>
        <v>2000</v>
      </c>
      <c r="G77" s="91">
        <f t="shared" si="11"/>
        <v>2000</v>
      </c>
      <c r="H77" s="91">
        <f t="shared" si="11"/>
        <v>2000</v>
      </c>
    </row>
    <row r="78" spans="1:8" ht="31.5">
      <c r="A78" s="39" t="s">
        <v>171</v>
      </c>
      <c r="B78" s="99" t="s">
        <v>71</v>
      </c>
      <c r="C78" s="68" t="s">
        <v>126</v>
      </c>
      <c r="D78" s="68" t="s">
        <v>72</v>
      </c>
      <c r="E78" s="90"/>
      <c r="F78" s="91">
        <f>F79</f>
        <v>2000</v>
      </c>
      <c r="G78" s="91">
        <f t="shared" si="11"/>
        <v>2000</v>
      </c>
      <c r="H78" s="91">
        <f t="shared" si="11"/>
        <v>2000</v>
      </c>
    </row>
    <row r="79" spans="1:8" ht="15.75">
      <c r="A79" s="39" t="s">
        <v>172</v>
      </c>
      <c r="B79" s="102" t="s">
        <v>90</v>
      </c>
      <c r="C79" s="68" t="s">
        <v>126</v>
      </c>
      <c r="D79" s="68" t="s">
        <v>72</v>
      </c>
      <c r="E79" s="90" t="s">
        <v>91</v>
      </c>
      <c r="F79" s="91">
        <f>F80</f>
        <v>2000</v>
      </c>
      <c r="G79" s="91">
        <f t="shared" si="11"/>
        <v>2000</v>
      </c>
      <c r="H79" s="91">
        <f t="shared" si="11"/>
        <v>2000</v>
      </c>
    </row>
    <row r="80" spans="1:8" ht="15.75">
      <c r="A80" s="39" t="s">
        <v>173</v>
      </c>
      <c r="B80" s="105" t="s">
        <v>32</v>
      </c>
      <c r="C80" s="68" t="s">
        <v>126</v>
      </c>
      <c r="D80" s="68" t="s">
        <v>72</v>
      </c>
      <c r="E80" s="90" t="s">
        <v>37</v>
      </c>
      <c r="F80" s="91">
        <v>2000</v>
      </c>
      <c r="G80" s="91">
        <v>2000</v>
      </c>
      <c r="H80" s="91">
        <v>2000</v>
      </c>
    </row>
    <row r="81" spans="1:8" ht="15.75">
      <c r="A81" s="39" t="s">
        <v>174</v>
      </c>
      <c r="B81" s="107" t="s">
        <v>203</v>
      </c>
      <c r="C81" s="93"/>
      <c r="D81" s="93"/>
      <c r="E81" s="93"/>
      <c r="F81" s="94">
        <f>'прил 6'!G86</f>
        <v>0</v>
      </c>
      <c r="G81" s="94">
        <v>71703</v>
      </c>
      <c r="H81" s="94">
        <v>143109</v>
      </c>
    </row>
    <row r="82" spans="1:8" s="65" customFormat="1" ht="16.5" thickBot="1">
      <c r="A82" s="111" t="s">
        <v>175</v>
      </c>
      <c r="B82" s="105" t="s">
        <v>20</v>
      </c>
      <c r="C82" s="90"/>
      <c r="D82" s="90"/>
      <c r="E82" s="90"/>
      <c r="F82" s="95">
        <f>F12+F25+F44</f>
        <v>3289387</v>
      </c>
      <c r="G82" s="95">
        <f>G12+G25+G44</f>
        <v>2868107</v>
      </c>
      <c r="H82" s="95">
        <f>H12+H25+H44</f>
        <v>2862170</v>
      </c>
    </row>
    <row r="83" spans="1:6" s="65" customFormat="1" ht="13.5" thickTop="1">
      <c r="A83" s="110"/>
      <c r="B83" s="66"/>
      <c r="C83" s="63"/>
      <c r="D83" s="63"/>
      <c r="E83" s="63"/>
      <c r="F83" s="64"/>
    </row>
    <row r="84" spans="1:6" s="65" customFormat="1" ht="12.75">
      <c r="A84" s="62"/>
      <c r="B84" s="66"/>
      <c r="C84" s="63"/>
      <c r="D84" s="63"/>
      <c r="E84" s="63"/>
      <c r="F84" s="64"/>
    </row>
    <row r="85" s="65" customFormat="1" ht="12.75">
      <c r="A85" s="62"/>
    </row>
    <row r="86" s="65" customFormat="1" ht="12.75">
      <c r="A86" s="62"/>
    </row>
    <row r="87" s="65" customFormat="1" ht="12.75">
      <c r="A87" s="62"/>
    </row>
    <row r="88" s="65" customFormat="1" ht="12.75">
      <c r="A88" s="62"/>
    </row>
    <row r="89" s="65" customFormat="1" ht="12.75">
      <c r="A89" s="62"/>
    </row>
    <row r="90" s="65" customFormat="1" ht="12.75">
      <c r="A90" s="62"/>
    </row>
    <row r="91" s="65" customFormat="1" ht="12.75">
      <c r="A91" s="62"/>
    </row>
    <row r="92" spans="1:6" s="65" customFormat="1" ht="12.75">
      <c r="A92" s="62"/>
      <c r="B92" s="66"/>
      <c r="C92" s="63"/>
      <c r="D92" s="63"/>
      <c r="E92" s="63"/>
      <c r="F92" s="64"/>
    </row>
    <row r="93" spans="1:6" s="65" customFormat="1" ht="12.75">
      <c r="A93" s="62"/>
      <c r="B93" s="66"/>
      <c r="C93" s="63"/>
      <c r="D93" s="63"/>
      <c r="E93" s="63"/>
      <c r="F93" s="64"/>
    </row>
    <row r="94" spans="1:6" s="65" customFormat="1" ht="12.75">
      <c r="A94" s="62"/>
      <c r="B94" s="66"/>
      <c r="C94" s="63"/>
      <c r="D94" s="63"/>
      <c r="E94" s="63"/>
      <c r="F94" s="64"/>
    </row>
    <row r="95" spans="1:6" s="65" customFormat="1" ht="12.75">
      <c r="A95" s="62"/>
      <c r="B95" s="66"/>
      <c r="C95" s="63"/>
      <c r="D95" s="63"/>
      <c r="E95" s="63"/>
      <c r="F95" s="64"/>
    </row>
    <row r="96" spans="1:6" s="65" customFormat="1" ht="12.75">
      <c r="A96" s="62"/>
      <c r="B96" s="66"/>
      <c r="C96" s="63"/>
      <c r="D96" s="63"/>
      <c r="E96" s="63"/>
      <c r="F96" s="64"/>
    </row>
    <row r="97" spans="1:6" s="65" customFormat="1" ht="12.75">
      <c r="A97" s="62"/>
      <c r="B97" s="66"/>
      <c r="C97" s="63"/>
      <c r="D97" s="63"/>
      <c r="E97" s="63"/>
      <c r="F97" s="64"/>
    </row>
    <row r="98" spans="1:6" s="65" customFormat="1" ht="12.75">
      <c r="A98" s="62"/>
      <c r="B98" s="66"/>
      <c r="C98" s="63"/>
      <c r="D98" s="63"/>
      <c r="E98" s="63"/>
      <c r="F98" s="64"/>
    </row>
    <row r="99" spans="1:6" s="65" customFormat="1" ht="12.75">
      <c r="A99" s="62"/>
      <c r="B99" s="66"/>
      <c r="C99" s="63"/>
      <c r="D99" s="63"/>
      <c r="E99" s="63"/>
      <c r="F99" s="64"/>
    </row>
    <row r="100" spans="1:6" s="65" customFormat="1" ht="12.75">
      <c r="A100" s="62"/>
      <c r="B100" s="66"/>
      <c r="C100" s="63"/>
      <c r="D100" s="63"/>
      <c r="E100" s="63"/>
      <c r="F100" s="64"/>
    </row>
  </sheetData>
  <sheetProtection/>
  <mergeCells count="3">
    <mergeCell ref="A6:H6"/>
    <mergeCell ref="A7:H7"/>
    <mergeCell ref="G1:H1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Houm</cp:lastModifiedBy>
  <cp:lastPrinted>2017-12-25T03:23:50Z</cp:lastPrinted>
  <dcterms:created xsi:type="dcterms:W3CDTF">2007-10-12T08:23:45Z</dcterms:created>
  <dcterms:modified xsi:type="dcterms:W3CDTF">2017-12-26T12:50:33Z</dcterms:modified>
  <cp:category/>
  <cp:version/>
  <cp:contentType/>
  <cp:contentStatus/>
</cp:coreProperties>
</file>