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1"/>
  </bookViews>
  <sheets>
    <sheet name="прил 5" sheetId="1" r:id="rId1"/>
    <sheet name="прил 6" sheetId="2" r:id="rId2"/>
  </sheets>
  <definedNames/>
  <calcPr fullCalcOnLoad="1"/>
</workbook>
</file>

<file path=xl/sharedStrings.xml><?xml version="1.0" encoding="utf-8"?>
<sst xmlns="http://schemas.openxmlformats.org/spreadsheetml/2006/main" count="813" uniqueCount="221">
  <si>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</si>
  <si>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</si>
  <si>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</si>
  <si>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</si>
  <si>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</si>
  <si>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</si>
  <si>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</si>
  <si>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</si>
  <si>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</si>
  <si>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</si>
  <si>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</si>
  <si>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</si>
  <si>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</si>
  <si>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</si>
  <si>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</si>
  <si>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</si>
  <si>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</si>
  <si>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</si>
  <si>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</si>
  <si>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</si>
  <si>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</si>
  <si>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</si>
  <si>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</si>
  <si>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</si>
  <si>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</si>
  <si>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</si>
  <si>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</si>
  <si>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</si>
  <si>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</si>
  <si>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</si>
  <si>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</si>
  <si>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</si>
  <si>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</si>
  <si>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</si>
  <si>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</si>
  <si>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</si>
  <si>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</si>
  <si>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</si>
  <si>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</si>
  <si>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</si>
  <si>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</si>
  <si>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</si>
  <si>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</si>
  <si>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</si>
  <si>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</si>
  <si>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</si>
  <si>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</si>
  <si>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</si>
  <si>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</si>
  <si>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</si>
  <si>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</si>
  <si>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</si>
  <si>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</si>
  <si>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</si>
  <si>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</si>
  <si>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</si>
  <si>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</si>
  <si>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</si>
  <si>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</si>
  <si>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</si>
  <si>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</si>
  <si>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</si>
  <si>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</si>
  <si>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</si>
  <si>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</si>
  <si>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</si>
  <si>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</si>
  <si>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</si>
  <si>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</si>
  <si>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</si>
  <si>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</si>
  <si>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</si>
  <si>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</si>
  <si>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</si>
  <si>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</si>
  <si>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</si>
  <si>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</si>
  <si>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</si>
  <si>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</si>
  <si>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</si>
  <si>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</si>
  <si>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</si>
  <si>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</si>
  <si>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</si>
  <si>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</si>
  <si>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</si>
  <si>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</si>
  <si>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</si>
  <si>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</si>
  <si>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</si>
  <si>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</si>
  <si>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</si>
  <si>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</si>
  <si>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</si>
  <si>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</si>
  <si>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</si>
  <si>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</si>
  <si>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</si>
  <si>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</si>
  <si>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</si>
  <si>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</si>
  <si>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</si>
  <si>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</si>
  <si>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</si>
  <si>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</si>
  <si>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</si>
  <si>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</si>
  <si>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</si>
  <si>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</si>
  <si>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</si>
  <si>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</si>
  <si>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</si>
  <si>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</si>
  <si>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</si>
  <si>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</si>
  <si>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</si>
  <si>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</si>
  <si>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</si>
  <si>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</si>
  <si>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</si>
  <si>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</si>
  <si>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</si>
  <si>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</si>
  <si>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</si>
  <si>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</si>
  <si>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</si>
  <si>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</si>
  <si>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</si>
  <si>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</si>
  <si>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</si>
  <si>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</si>
  <si>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</si>
  <si>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</si>
  <si>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</si>
  <si>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</si>
  <si>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</si>
  <si>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</si>
  <si>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</si>
  <si>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</si>
  <si>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</si>
  <si>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</si>
  <si>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</si>
  <si>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</si>
  <si>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</si>
  <si>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</si>
  <si>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</si>
  <si>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</si>
  <si>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</si>
  <si>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</si>
  <si>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</si>
  <si>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</si>
  <si>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</si>
  <si>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</si>
  <si>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</si>
  <si>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</si>
  <si>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</si>
  <si>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</si>
  <si>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</si>
  <si>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</si>
  <si>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</si>
  <si>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</si>
  <si>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</si>
  <si>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</si>
  <si>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 xml:space="preserve">Муниципальная подпрограмма "Развитие массовой физической культуры и спорта" </t>
  </si>
  <si>
    <t xml:space="preserve">Ведомственная структура расходов  Тумаковского сельского бюджета </t>
  </si>
  <si>
    <t>Администрация Тумаковского сельсовета Ирбейского района Красноярского края</t>
  </si>
  <si>
    <t>843</t>
  </si>
  <si>
    <t>Муниципальная программа Тумаковского сельсовета "Содействие развитию муниципального образования  Тумаковский сельсовет на 2014-2016 годы"</t>
  </si>
  <si>
    <t>Муниципальная подпрограмма "Осуществление комплекса мероприятий по гражданоской обороне, защите и  безопасности населения "</t>
  </si>
  <si>
    <t>Подпрограмма "Стабилизирование системы комплексного благоустройства на территории Тумаковского сельсовета""</t>
  </si>
  <si>
    <t>Муниципальная подпрограмма"Сохранение дорожно-транспортной инфрастуктуры в границах сельсовета"</t>
  </si>
  <si>
    <t>Муниципальная программа "Содействие развитию муниципального образования  Тумаковский сельсовет "</t>
  </si>
  <si>
    <t>Муниципальная программа"Содействие развитию муниципального образования Тумаковский сельсовет  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</si>
  <si>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Тумаковского сельсовета"</t>
  </si>
  <si>
    <t xml:space="preserve">Муниципальная программа"Содействие развитию муниципального образования Тумаковский сельсовет"  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</si>
  <si>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</si>
  <si>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</si>
  <si>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</si>
  <si>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Муниципальная подпрограмма "Развитие массовой физической культуры и спорта"</t>
  </si>
  <si>
    <t>0110060000</t>
  </si>
  <si>
    <t>на 2018 год и плановый период на 2019-2020 годов.</t>
  </si>
  <si>
    <t>Сумма на          2020 год</t>
  </si>
  <si>
    <t>Условно утвержденные расходы</t>
  </si>
  <si>
    <t>на 2018 год  и плановый период 2019-2020 годов</t>
  </si>
  <si>
    <t>к решению Тумаковского</t>
  </si>
  <si>
    <t>Культура, кинематография</t>
  </si>
  <si>
    <t>0800</t>
  </si>
  <si>
    <t>Культура</t>
  </si>
  <si>
    <t>0801</t>
  </si>
  <si>
    <t>0200000000</t>
  </si>
  <si>
    <t>Муниципальная подпрограмма "Поддержка искусства и народного творчества"</t>
  </si>
  <si>
    <t>0210000000</t>
  </si>
  <si>
    <t>0210044090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</si>
  <si>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</si>
  <si>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</si>
  <si>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</si>
  <si>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</si>
  <si>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Тумаковского сельсовета "Развитие культуры на 2014-2016 годы"</t>
  </si>
  <si>
    <t>к  решению Тумаковского</t>
  </si>
  <si>
    <t>0140074120</t>
  </si>
  <si>
    <t>0310</t>
  </si>
  <si>
    <t>0120075080</t>
  </si>
  <si>
    <t>01200S5080</t>
  </si>
  <si>
    <t>01400S4120</t>
  </si>
  <si>
    <t>от 25.12.2017    № 81</t>
  </si>
  <si>
    <t>Приложение 6</t>
  </si>
  <si>
    <t>сельского Совета депутатов</t>
  </si>
  <si>
    <t>Приложение 7</t>
  </si>
  <si>
    <t>2200008010</t>
  </si>
  <si>
    <t>01200S5090</t>
  </si>
  <si>
    <t>0120075090</t>
  </si>
  <si>
    <t>88</t>
  </si>
  <si>
    <t>89</t>
  </si>
  <si>
    <t>90</t>
  </si>
  <si>
    <t>91</t>
  </si>
  <si>
    <t>92</t>
  </si>
  <si>
    <t>93</t>
  </si>
  <si>
    <t>94</t>
  </si>
  <si>
    <t>Приложение 5</t>
  </si>
  <si>
    <t xml:space="preserve">от 01.06.2018  № 105 </t>
  </si>
  <si>
    <t>от 01.06.2018  № 105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</si>
</sst>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vertical="top" wrapText="1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12" fillId="0" borderId="0" xfId="53" applyNumberFormat="1" applyFont="1" applyFill="1" applyAlignment="1">
      <alignment horizontal="right"/>
      <protection/>
    </xf>
    <xf numFmtId="4" fontId="12" fillId="0" borderId="0" xfId="54" applyNumberFormat="1" applyFont="1" applyFill="1" applyAlignment="1">
      <alignment horizontal="right"/>
      <protection/>
    </xf>
    <xf numFmtId="4" fontId="6" fillId="0" borderId="0" xfId="0" applyNumberFormat="1" applyFont="1" applyAlignment="1" quotePrefix="1">
      <alignment wrapText="1"/>
    </xf>
    <xf numFmtId="4" fontId="6" fillId="0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178" fontId="18" fillId="0" borderId="0" xfId="0" applyNumberFormat="1" applyFont="1" applyFill="1" applyAlignment="1">
      <alignment horizontal="left"/>
    </xf>
    <xf numFmtId="178" fontId="19" fillId="0" borderId="0" xfId="0" applyNumberFormat="1" applyFont="1" applyFill="1" applyAlignment="1">
      <alignment horizontal="right"/>
    </xf>
    <xf numFmtId="0" fontId="16" fillId="0" borderId="0" xfId="0" applyFont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top"/>
    </xf>
    <xf numFmtId="178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178" fontId="1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zoomScale="90" zoomScaleNormal="90" zoomScaleSheetLayoutView="75" zoomScalePageLayoutView="0" workbookViewId="0" topLeftCell="A1">
      <selection activeCell="G4" sqref="G4:I4"/>
    </sheetView>
  </sheetViews>
  <sheetFormatPr defaultColWidth="9.00390625" defaultRowHeight="12.75"/>
  <cols>
    <col min="1" max="1" width="6.75390625" style="7" customWidth="1"/>
    <col min="2" max="2" width="44.375" style="8" customWidth="1"/>
    <col min="3" max="3" width="11.125" style="9" customWidth="1"/>
    <col min="4" max="4" width="11.875" style="9" customWidth="1"/>
    <col min="5" max="5" width="11.625" style="10" customWidth="1"/>
    <col min="6" max="6" width="6.375" style="9" customWidth="1"/>
    <col min="7" max="7" width="15.625" style="14" customWidth="1"/>
    <col min="8" max="8" width="16.375" style="14" customWidth="1"/>
    <col min="9" max="9" width="16.625" style="14" customWidth="1"/>
    <col min="10" max="16384" width="9.125" style="1" customWidth="1"/>
  </cols>
  <sheetData>
    <row r="1" spans="7:9" ht="18.75">
      <c r="G1" s="84" t="s">
        <v>218</v>
      </c>
      <c r="H1" s="85"/>
      <c r="I1" s="86"/>
    </row>
    <row r="2" spans="7:9" ht="18.75">
      <c r="G2" s="100" t="s">
        <v>184</v>
      </c>
      <c r="H2" s="100"/>
      <c r="I2" s="100"/>
    </row>
    <row r="3" spans="7:9" ht="18.75">
      <c r="G3" s="100" t="s">
        <v>206</v>
      </c>
      <c r="H3" s="100"/>
      <c r="I3" s="100"/>
    </row>
    <row r="4" spans="6:9" ht="18.75">
      <c r="F4" s="15"/>
      <c r="G4" s="98" t="s">
        <v>220</v>
      </c>
      <c r="H4" s="98"/>
      <c r="I4" s="98"/>
    </row>
    <row r="5" spans="6:9" ht="18.75">
      <c r="F5" s="15"/>
      <c r="G5" s="50"/>
      <c r="H5" s="50"/>
      <c r="I5" s="50"/>
    </row>
    <row r="6" spans="6:9" ht="18.75">
      <c r="F6" s="15"/>
      <c r="G6" s="50" t="s">
        <v>205</v>
      </c>
      <c r="H6" s="51"/>
      <c r="I6" s="50"/>
    </row>
    <row r="7" spans="6:9" ht="18.75">
      <c r="F7" s="15"/>
      <c r="G7" s="98" t="s">
        <v>184</v>
      </c>
      <c r="H7" s="98"/>
      <c r="I7" s="50"/>
    </row>
    <row r="8" spans="6:9" ht="18.75">
      <c r="F8" s="15"/>
      <c r="G8" s="98" t="s">
        <v>206</v>
      </c>
      <c r="H8" s="98"/>
      <c r="I8" s="50"/>
    </row>
    <row r="9" spans="7:8" ht="18.75">
      <c r="G9" s="98" t="s">
        <v>204</v>
      </c>
      <c r="H9" s="98"/>
    </row>
    <row r="10" spans="7:8" ht="18.75">
      <c r="G10" s="50"/>
      <c r="H10" s="50"/>
    </row>
    <row r="11" spans="1:9" ht="18.75">
      <c r="A11" s="99" t="s">
        <v>164</v>
      </c>
      <c r="B11" s="99"/>
      <c r="C11" s="99"/>
      <c r="D11" s="99"/>
      <c r="E11" s="99"/>
      <c r="F11" s="99"/>
      <c r="G11" s="99"/>
      <c r="H11" s="99"/>
      <c r="I11" s="99"/>
    </row>
    <row r="12" spans="1:9" ht="18.75">
      <c r="A12" s="99" t="s">
        <v>180</v>
      </c>
      <c r="B12" s="99"/>
      <c r="C12" s="99"/>
      <c r="D12" s="99"/>
      <c r="E12" s="99"/>
      <c r="F12" s="99"/>
      <c r="G12" s="99"/>
      <c r="H12" s="99"/>
      <c r="I12" s="99"/>
    </row>
    <row r="13" spans="1:9" ht="15.75">
      <c r="A13" s="5"/>
      <c r="B13" s="4"/>
      <c r="C13" s="12"/>
      <c r="D13" s="12"/>
      <c r="E13" s="13"/>
      <c r="F13" s="12"/>
      <c r="G13" s="11"/>
      <c r="H13" s="11"/>
      <c r="I13" s="11"/>
    </row>
    <row r="14" ht="15.75">
      <c r="I14" s="14" t="s">
        <v>98</v>
      </c>
    </row>
    <row r="15" spans="1:9" ht="38.25">
      <c r="A15" s="16" t="s">
        <v>71</v>
      </c>
      <c r="B15" s="16" t="s">
        <v>52</v>
      </c>
      <c r="C15" s="17" t="s">
        <v>53</v>
      </c>
      <c r="D15" s="17" t="s">
        <v>54</v>
      </c>
      <c r="E15" s="17" t="s">
        <v>29</v>
      </c>
      <c r="F15" s="17" t="s">
        <v>30</v>
      </c>
      <c r="G15" s="39" t="s">
        <v>100</v>
      </c>
      <c r="H15" s="39" t="s">
        <v>175</v>
      </c>
      <c r="I15" s="39" t="s">
        <v>181</v>
      </c>
    </row>
    <row r="16" spans="1:20" ht="15.75">
      <c r="A16" s="19" t="s">
        <v>72</v>
      </c>
      <c r="B16" s="17" t="s">
        <v>73</v>
      </c>
      <c r="C16" s="19" t="s">
        <v>74</v>
      </c>
      <c r="D16" s="17" t="s">
        <v>75</v>
      </c>
      <c r="E16" s="19" t="s">
        <v>76</v>
      </c>
      <c r="F16" s="17" t="s">
        <v>77</v>
      </c>
      <c r="G16" s="19" t="s">
        <v>78</v>
      </c>
      <c r="H16" s="17" t="s">
        <v>82</v>
      </c>
      <c r="I16" s="19" t="s">
        <v>83</v>
      </c>
      <c r="T16" s="1">
        <v>0</v>
      </c>
    </row>
    <row r="17" spans="1:9" ht="28.5">
      <c r="A17" s="17" t="s">
        <v>72</v>
      </c>
      <c r="B17" s="49" t="s">
        <v>165</v>
      </c>
      <c r="C17" s="46" t="s">
        <v>166</v>
      </c>
      <c r="D17" s="46"/>
      <c r="E17" s="47"/>
      <c r="F17" s="46"/>
      <c r="G17" s="48"/>
      <c r="H17" s="48"/>
      <c r="I17" s="48"/>
    </row>
    <row r="18" spans="1:9" ht="15.75">
      <c r="A18" s="17" t="s">
        <v>73</v>
      </c>
      <c r="B18" s="20" t="s">
        <v>56</v>
      </c>
      <c r="C18" s="46" t="s">
        <v>166</v>
      </c>
      <c r="D18" s="17" t="s">
        <v>80</v>
      </c>
      <c r="E18" s="45" t="s">
        <v>55</v>
      </c>
      <c r="F18" s="17" t="s">
        <v>55</v>
      </c>
      <c r="G18" s="39">
        <f>G19+G24+G37+G41+G33</f>
        <v>2728469.8200000003</v>
      </c>
      <c r="H18" s="39">
        <f>H19+H24+H37+H41+H33</f>
        <v>2465878</v>
      </c>
      <c r="I18" s="39">
        <f>I19+I24+I37+I41+I33</f>
        <v>2453336</v>
      </c>
    </row>
    <row r="19" spans="1:9" ht="38.25">
      <c r="A19" s="17" t="s">
        <v>74</v>
      </c>
      <c r="B19" s="20" t="s">
        <v>91</v>
      </c>
      <c r="C19" s="46" t="s">
        <v>166</v>
      </c>
      <c r="D19" s="17" t="s">
        <v>81</v>
      </c>
      <c r="E19" s="45" t="s">
        <v>55</v>
      </c>
      <c r="F19" s="17" t="s">
        <v>55</v>
      </c>
      <c r="G19" s="39">
        <f aca="true" t="shared" si="0" ref="G19:I22">G20</f>
        <v>626281</v>
      </c>
      <c r="H19" s="39">
        <f t="shared" si="0"/>
        <v>607963</v>
      </c>
      <c r="I19" s="39">
        <f t="shared" si="0"/>
        <v>608318</v>
      </c>
    </row>
    <row r="20" spans="1:9" ht="25.5">
      <c r="A20" s="17" t="s">
        <v>75</v>
      </c>
      <c r="B20" s="20" t="s">
        <v>92</v>
      </c>
      <c r="C20" s="46" t="s">
        <v>166</v>
      </c>
      <c r="D20" s="17" t="s">
        <v>81</v>
      </c>
      <c r="E20" s="17" t="s">
        <v>101</v>
      </c>
      <c r="F20" s="17" t="s">
        <v>55</v>
      </c>
      <c r="G20" s="39">
        <f t="shared" si="0"/>
        <v>626281</v>
      </c>
      <c r="H20" s="39">
        <f t="shared" si="0"/>
        <v>607963</v>
      </c>
      <c r="I20" s="39">
        <f t="shared" si="0"/>
        <v>608318</v>
      </c>
    </row>
    <row r="21" spans="1:9" ht="25.5">
      <c r="A21" s="17" t="s">
        <v>76</v>
      </c>
      <c r="B21" s="20" t="s">
        <v>90</v>
      </c>
      <c r="C21" s="46" t="s">
        <v>166</v>
      </c>
      <c r="D21" s="17" t="s">
        <v>81</v>
      </c>
      <c r="E21" s="17" t="s">
        <v>102</v>
      </c>
      <c r="F21" s="17" t="s">
        <v>55</v>
      </c>
      <c r="G21" s="39">
        <f t="shared" si="0"/>
        <v>626281</v>
      </c>
      <c r="H21" s="39">
        <v>607963</v>
      </c>
      <c r="I21" s="39">
        <v>608318</v>
      </c>
    </row>
    <row r="22" spans="1:9" ht="63.75">
      <c r="A22" s="17" t="s">
        <v>77</v>
      </c>
      <c r="B22" s="20" t="s">
        <v>57</v>
      </c>
      <c r="C22" s="46" t="s">
        <v>166</v>
      </c>
      <c r="D22" s="17" t="s">
        <v>81</v>
      </c>
      <c r="E22" s="17" t="s">
        <v>102</v>
      </c>
      <c r="F22" s="17" t="s">
        <v>58</v>
      </c>
      <c r="G22" s="39">
        <v>626281</v>
      </c>
      <c r="H22" s="39">
        <f t="shared" si="0"/>
        <v>584313</v>
      </c>
      <c r="I22" s="39">
        <f t="shared" si="0"/>
        <v>584313</v>
      </c>
    </row>
    <row r="23" spans="1:9" ht="25.5">
      <c r="A23" s="17" t="s">
        <v>78</v>
      </c>
      <c r="B23" s="20" t="s">
        <v>59</v>
      </c>
      <c r="C23" s="46" t="s">
        <v>166</v>
      </c>
      <c r="D23" s="17" t="s">
        <v>81</v>
      </c>
      <c r="E23" s="17" t="s">
        <v>102</v>
      </c>
      <c r="F23" s="17" t="s">
        <v>60</v>
      </c>
      <c r="G23" s="39">
        <v>626281</v>
      </c>
      <c r="H23" s="39">
        <v>584313</v>
      </c>
      <c r="I23" s="39">
        <v>584313</v>
      </c>
    </row>
    <row r="24" spans="1:9" ht="51">
      <c r="A24" s="17" t="s">
        <v>82</v>
      </c>
      <c r="B24" s="20" t="s">
        <v>50</v>
      </c>
      <c r="C24" s="46" t="s">
        <v>166</v>
      </c>
      <c r="D24" s="17" t="s">
        <v>68</v>
      </c>
      <c r="E24" s="17" t="s">
        <v>55</v>
      </c>
      <c r="F24" s="17" t="s">
        <v>55</v>
      </c>
      <c r="G24" s="39">
        <f aca="true" t="shared" si="1" ref="G24:I25">G25</f>
        <v>1965169.82</v>
      </c>
      <c r="H24" s="39">
        <f t="shared" si="1"/>
        <v>1825358</v>
      </c>
      <c r="I24" s="39">
        <f t="shared" si="1"/>
        <v>1812461</v>
      </c>
    </row>
    <row r="25" spans="1:9" ht="25.5">
      <c r="A25" s="17" t="s">
        <v>83</v>
      </c>
      <c r="B25" s="20" t="s">
        <v>92</v>
      </c>
      <c r="C25" s="46" t="s">
        <v>166</v>
      </c>
      <c r="D25" s="17" t="s">
        <v>68</v>
      </c>
      <c r="E25" s="17" t="s">
        <v>101</v>
      </c>
      <c r="F25" s="17" t="s">
        <v>55</v>
      </c>
      <c r="G25" s="39">
        <f t="shared" si="1"/>
        <v>1965169.82</v>
      </c>
      <c r="H25" s="39">
        <f t="shared" si="1"/>
        <v>1825358</v>
      </c>
      <c r="I25" s="39">
        <f>I26</f>
        <v>1812461</v>
      </c>
    </row>
    <row r="26" spans="1:9" ht="25.5">
      <c r="A26" s="17" t="s">
        <v>84</v>
      </c>
      <c r="B26" s="20" t="s">
        <v>90</v>
      </c>
      <c r="C26" s="46" t="s">
        <v>166</v>
      </c>
      <c r="D26" s="17" t="s">
        <v>68</v>
      </c>
      <c r="E26" s="17" t="s">
        <v>102</v>
      </c>
      <c r="F26" s="17" t="s">
        <v>55</v>
      </c>
      <c r="G26" s="39">
        <f>G27+G29+G31</f>
        <v>1965169.82</v>
      </c>
      <c r="H26" s="39">
        <f>H27+H29+H31</f>
        <v>1825358</v>
      </c>
      <c r="I26" s="39">
        <f>I27+I29+I31</f>
        <v>1812461</v>
      </c>
    </row>
    <row r="27" spans="1:9" ht="63.75">
      <c r="A27" s="17" t="s">
        <v>85</v>
      </c>
      <c r="B27" s="20" t="s">
        <v>57</v>
      </c>
      <c r="C27" s="46" t="s">
        <v>166</v>
      </c>
      <c r="D27" s="17" t="s">
        <v>68</v>
      </c>
      <c r="E27" s="17" t="s">
        <v>102</v>
      </c>
      <c r="F27" s="17" t="s">
        <v>58</v>
      </c>
      <c r="G27" s="39">
        <f>G28</f>
        <v>1546286</v>
      </c>
      <c r="H27" s="39">
        <f>H28</f>
        <v>1494029</v>
      </c>
      <c r="I27" s="39">
        <f>I28</f>
        <v>1494029</v>
      </c>
    </row>
    <row r="28" spans="1:9" ht="25.5">
      <c r="A28" s="17" t="s">
        <v>86</v>
      </c>
      <c r="B28" s="20" t="s">
        <v>59</v>
      </c>
      <c r="C28" s="46" t="s">
        <v>166</v>
      </c>
      <c r="D28" s="17" t="s">
        <v>68</v>
      </c>
      <c r="E28" s="17" t="s">
        <v>102</v>
      </c>
      <c r="F28" s="17" t="s">
        <v>60</v>
      </c>
      <c r="G28" s="39">
        <v>1546286</v>
      </c>
      <c r="H28" s="39">
        <v>1494029</v>
      </c>
      <c r="I28" s="39">
        <v>1494029</v>
      </c>
    </row>
    <row r="29" spans="1:9" ht="25.5">
      <c r="A29" s="17" t="s">
        <v>44</v>
      </c>
      <c r="B29" s="20" t="s">
        <v>61</v>
      </c>
      <c r="C29" s="46" t="s">
        <v>166</v>
      </c>
      <c r="D29" s="17" t="s">
        <v>68</v>
      </c>
      <c r="E29" s="17" t="s">
        <v>102</v>
      </c>
      <c r="F29" s="17" t="s">
        <v>62</v>
      </c>
      <c r="G29" s="39">
        <f>G30</f>
        <v>418883.82</v>
      </c>
      <c r="H29" s="39">
        <f>H30</f>
        <v>331329</v>
      </c>
      <c r="I29" s="39">
        <f>I30</f>
        <v>318432</v>
      </c>
    </row>
    <row r="30" spans="1:9" ht="38.25">
      <c r="A30" s="17" t="s">
        <v>122</v>
      </c>
      <c r="B30" s="20" t="s">
        <v>63</v>
      </c>
      <c r="C30" s="46" t="s">
        <v>166</v>
      </c>
      <c r="D30" s="17" t="s">
        <v>68</v>
      </c>
      <c r="E30" s="17" t="s">
        <v>102</v>
      </c>
      <c r="F30" s="17" t="s">
        <v>64</v>
      </c>
      <c r="G30" s="39">
        <v>418883.82</v>
      </c>
      <c r="H30" s="39">
        <v>331329</v>
      </c>
      <c r="I30" s="39">
        <v>318432</v>
      </c>
    </row>
    <row r="31" spans="1:9" ht="15.75">
      <c r="A31" s="17" t="s">
        <v>123</v>
      </c>
      <c r="B31" s="20" t="s">
        <v>6</v>
      </c>
      <c r="C31" s="46" t="s">
        <v>166</v>
      </c>
      <c r="D31" s="17" t="s">
        <v>68</v>
      </c>
      <c r="E31" s="17" t="s">
        <v>102</v>
      </c>
      <c r="F31" s="17" t="s">
        <v>7</v>
      </c>
      <c r="G31" s="39">
        <f>G32</f>
        <v>0</v>
      </c>
      <c r="H31" s="39">
        <f>H32</f>
        <v>0</v>
      </c>
      <c r="I31" s="39">
        <f>I32</f>
        <v>0</v>
      </c>
    </row>
    <row r="32" spans="1:9" ht="15.75">
      <c r="A32" s="17" t="s">
        <v>124</v>
      </c>
      <c r="B32" s="20" t="s">
        <v>18</v>
      </c>
      <c r="C32" s="46" t="s">
        <v>166</v>
      </c>
      <c r="D32" s="17" t="s">
        <v>68</v>
      </c>
      <c r="E32" s="17" t="s">
        <v>102</v>
      </c>
      <c r="F32" s="17" t="s">
        <v>17</v>
      </c>
      <c r="G32" s="39">
        <v>0</v>
      </c>
      <c r="H32" s="39">
        <v>0</v>
      </c>
      <c r="I32" s="39">
        <v>0</v>
      </c>
    </row>
    <row r="33" spans="1:9" ht="28.5" customHeight="1">
      <c r="A33" s="17" t="s">
        <v>24</v>
      </c>
      <c r="B33" s="20" t="s">
        <v>92</v>
      </c>
      <c r="C33" s="46" t="s">
        <v>166</v>
      </c>
      <c r="D33" s="17" t="s">
        <v>87</v>
      </c>
      <c r="E33" s="17" t="s">
        <v>101</v>
      </c>
      <c r="F33" s="17"/>
      <c r="G33" s="39">
        <f aca="true" t="shared" si="2" ref="G33:I35">G34</f>
        <v>27557</v>
      </c>
      <c r="H33" s="39">
        <f t="shared" si="2"/>
        <v>27557</v>
      </c>
      <c r="I33" s="39">
        <f t="shared" si="2"/>
        <v>27557</v>
      </c>
    </row>
    <row r="34" spans="1:9" ht="25.5">
      <c r="A34" s="17" t="s">
        <v>125</v>
      </c>
      <c r="B34" s="20" t="s">
        <v>90</v>
      </c>
      <c r="C34" s="46" t="s">
        <v>166</v>
      </c>
      <c r="D34" s="17" t="s">
        <v>87</v>
      </c>
      <c r="E34" s="17" t="s">
        <v>102</v>
      </c>
      <c r="F34" s="17"/>
      <c r="G34" s="39">
        <f t="shared" si="2"/>
        <v>27557</v>
      </c>
      <c r="H34" s="39">
        <f t="shared" si="2"/>
        <v>27557</v>
      </c>
      <c r="I34" s="39">
        <f t="shared" si="2"/>
        <v>27557</v>
      </c>
    </row>
    <row r="35" spans="1:9" ht="15.75">
      <c r="A35" s="17" t="s">
        <v>25</v>
      </c>
      <c r="B35" s="20" t="s">
        <v>6</v>
      </c>
      <c r="C35" s="46" t="s">
        <v>166</v>
      </c>
      <c r="D35" s="17" t="s">
        <v>87</v>
      </c>
      <c r="E35" s="17" t="s">
        <v>102</v>
      </c>
      <c r="F35" s="17" t="s">
        <v>7</v>
      </c>
      <c r="G35" s="39">
        <f t="shared" si="2"/>
        <v>27557</v>
      </c>
      <c r="H35" s="39">
        <f t="shared" si="2"/>
        <v>27557</v>
      </c>
      <c r="I35" s="39">
        <f t="shared" si="2"/>
        <v>27557</v>
      </c>
    </row>
    <row r="36" spans="1:9" ht="15.75">
      <c r="A36" s="17" t="s">
        <v>115</v>
      </c>
      <c r="B36" s="20" t="s">
        <v>18</v>
      </c>
      <c r="C36" s="46" t="s">
        <v>166</v>
      </c>
      <c r="D36" s="17" t="s">
        <v>87</v>
      </c>
      <c r="E36" s="17" t="s">
        <v>102</v>
      </c>
      <c r="F36" s="17" t="s">
        <v>17</v>
      </c>
      <c r="G36" s="39">
        <v>27557</v>
      </c>
      <c r="H36" s="39">
        <v>27557</v>
      </c>
      <c r="I36" s="39">
        <v>27557</v>
      </c>
    </row>
    <row r="37" spans="1:9" ht="15.75">
      <c r="A37" s="17" t="s">
        <v>116</v>
      </c>
      <c r="B37" s="20" t="s">
        <v>51</v>
      </c>
      <c r="C37" s="46" t="s">
        <v>166</v>
      </c>
      <c r="D37" s="17" t="s">
        <v>34</v>
      </c>
      <c r="E37" s="17"/>
      <c r="F37" s="17"/>
      <c r="G37" s="39">
        <f aca="true" t="shared" si="3" ref="G37:I39">G38</f>
        <v>3000</v>
      </c>
      <c r="H37" s="39">
        <f t="shared" si="3"/>
        <v>3000</v>
      </c>
      <c r="I37" s="39">
        <f t="shared" si="3"/>
        <v>3000</v>
      </c>
    </row>
    <row r="38" spans="1:9" ht="15.75">
      <c r="A38" s="17" t="s">
        <v>117</v>
      </c>
      <c r="B38" s="20" t="s">
        <v>93</v>
      </c>
      <c r="C38" s="46" t="s">
        <v>166</v>
      </c>
      <c r="D38" s="17" t="s">
        <v>34</v>
      </c>
      <c r="E38" s="17" t="s">
        <v>103</v>
      </c>
      <c r="F38" s="17"/>
      <c r="G38" s="39">
        <f t="shared" si="3"/>
        <v>3000</v>
      </c>
      <c r="H38" s="39">
        <f t="shared" si="3"/>
        <v>3000</v>
      </c>
      <c r="I38" s="39">
        <f t="shared" si="3"/>
        <v>3000</v>
      </c>
    </row>
    <row r="39" spans="1:9" ht="15.75">
      <c r="A39" s="17" t="s">
        <v>118</v>
      </c>
      <c r="B39" s="54" t="s">
        <v>65</v>
      </c>
      <c r="C39" s="46" t="s">
        <v>166</v>
      </c>
      <c r="D39" s="17" t="s">
        <v>34</v>
      </c>
      <c r="E39" s="17" t="s">
        <v>103</v>
      </c>
      <c r="F39" s="17" t="s">
        <v>66</v>
      </c>
      <c r="G39" s="39">
        <f t="shared" si="3"/>
        <v>3000</v>
      </c>
      <c r="H39" s="39">
        <f t="shared" si="3"/>
        <v>3000</v>
      </c>
      <c r="I39" s="39">
        <f t="shared" si="3"/>
        <v>3000</v>
      </c>
    </row>
    <row r="40" spans="1:9" ht="15.75">
      <c r="A40" s="17" t="s">
        <v>119</v>
      </c>
      <c r="B40" s="55" t="s">
        <v>1</v>
      </c>
      <c r="C40" s="46" t="s">
        <v>166</v>
      </c>
      <c r="D40" s="17" t="s">
        <v>34</v>
      </c>
      <c r="E40" s="17" t="s">
        <v>103</v>
      </c>
      <c r="F40" s="17" t="s">
        <v>16</v>
      </c>
      <c r="G40" s="39">
        <v>3000</v>
      </c>
      <c r="H40" s="39">
        <v>3000</v>
      </c>
      <c r="I40" s="39">
        <v>3000</v>
      </c>
    </row>
    <row r="41" spans="1:9" ht="15.75">
      <c r="A41" s="17" t="s">
        <v>120</v>
      </c>
      <c r="B41" s="55" t="s">
        <v>31</v>
      </c>
      <c r="C41" s="46" t="s">
        <v>166</v>
      </c>
      <c r="D41" s="17" t="s">
        <v>35</v>
      </c>
      <c r="E41" s="17"/>
      <c r="F41" s="17"/>
      <c r="G41" s="39">
        <f>G42+G45</f>
        <v>106462</v>
      </c>
      <c r="H41" s="39">
        <f aca="true" t="shared" si="4" ref="G41:I43">H42</f>
        <v>2000</v>
      </c>
      <c r="I41" s="39">
        <f t="shared" si="4"/>
        <v>2000</v>
      </c>
    </row>
    <row r="42" spans="1:9" ht="45">
      <c r="A42" s="17" t="s">
        <v>121</v>
      </c>
      <c r="B42" s="55" t="s">
        <v>177</v>
      </c>
      <c r="C42" s="46" t="s">
        <v>166</v>
      </c>
      <c r="D42" s="17" t="s">
        <v>35</v>
      </c>
      <c r="E42" s="17" t="s">
        <v>113</v>
      </c>
      <c r="F42" s="17"/>
      <c r="G42" s="39">
        <f t="shared" si="4"/>
        <v>2062</v>
      </c>
      <c r="H42" s="39">
        <f t="shared" si="4"/>
        <v>2000</v>
      </c>
      <c r="I42" s="39">
        <f t="shared" si="4"/>
        <v>2000</v>
      </c>
    </row>
    <row r="43" spans="1:21" ht="25.5">
      <c r="A43" s="17" t="s">
        <v>26</v>
      </c>
      <c r="B43" s="20" t="s">
        <v>61</v>
      </c>
      <c r="C43" s="46" t="s">
        <v>166</v>
      </c>
      <c r="D43" s="17" t="s">
        <v>35</v>
      </c>
      <c r="E43" s="17" t="s">
        <v>113</v>
      </c>
      <c r="F43" s="17" t="s">
        <v>62</v>
      </c>
      <c r="G43" s="39">
        <f t="shared" si="4"/>
        <v>2062</v>
      </c>
      <c r="H43" s="39">
        <f t="shared" si="4"/>
        <v>2000</v>
      </c>
      <c r="I43" s="39">
        <f t="shared" si="4"/>
        <v>2000</v>
      </c>
      <c r="U43" s="39">
        <f>U44</f>
        <v>0</v>
      </c>
    </row>
    <row r="44" spans="1:9" ht="38.25">
      <c r="A44" s="17" t="s">
        <v>27</v>
      </c>
      <c r="B44" s="20" t="s">
        <v>63</v>
      </c>
      <c r="C44" s="46" t="s">
        <v>166</v>
      </c>
      <c r="D44" s="17" t="s">
        <v>35</v>
      </c>
      <c r="E44" s="17" t="s">
        <v>113</v>
      </c>
      <c r="F44" s="17" t="s">
        <v>64</v>
      </c>
      <c r="G44" s="39">
        <v>2062</v>
      </c>
      <c r="H44" s="39">
        <v>2000</v>
      </c>
      <c r="I44" s="39">
        <v>2000</v>
      </c>
    </row>
    <row r="45" spans="1:9" ht="25.5">
      <c r="A45" s="17" t="s">
        <v>126</v>
      </c>
      <c r="B45" s="20" t="s">
        <v>20</v>
      </c>
      <c r="C45" s="46" t="s">
        <v>166</v>
      </c>
      <c r="D45" s="17" t="s">
        <v>35</v>
      </c>
      <c r="E45" s="17" t="s">
        <v>208</v>
      </c>
      <c r="F45" s="17"/>
      <c r="G45" s="39">
        <f aca="true" t="shared" si="5" ref="G45:I46">G46</f>
        <v>104400</v>
      </c>
      <c r="H45" s="39">
        <f t="shared" si="5"/>
        <v>0</v>
      </c>
      <c r="I45" s="39">
        <f t="shared" si="5"/>
        <v>0</v>
      </c>
    </row>
    <row r="46" spans="1:9" ht="25.5">
      <c r="A46" s="17" t="s">
        <v>127</v>
      </c>
      <c r="B46" s="20" t="s">
        <v>61</v>
      </c>
      <c r="C46" s="46" t="s">
        <v>166</v>
      </c>
      <c r="D46" s="17" t="s">
        <v>35</v>
      </c>
      <c r="E46" s="17" t="s">
        <v>208</v>
      </c>
      <c r="F46" s="17" t="s">
        <v>62</v>
      </c>
      <c r="G46" s="39">
        <f t="shared" si="5"/>
        <v>104400</v>
      </c>
      <c r="H46" s="39">
        <f t="shared" si="5"/>
        <v>0</v>
      </c>
      <c r="I46" s="39">
        <v>0</v>
      </c>
    </row>
    <row r="47" spans="1:9" ht="38.25">
      <c r="A47" s="17" t="s">
        <v>128</v>
      </c>
      <c r="B47" s="20" t="s">
        <v>63</v>
      </c>
      <c r="C47" s="46" t="s">
        <v>166</v>
      </c>
      <c r="D47" s="17" t="s">
        <v>35</v>
      </c>
      <c r="E47" s="17" t="s">
        <v>208</v>
      </c>
      <c r="F47" s="17" t="s">
        <v>64</v>
      </c>
      <c r="G47" s="39">
        <v>104400</v>
      </c>
      <c r="H47" s="39">
        <v>0</v>
      </c>
      <c r="I47" s="39">
        <v>0</v>
      </c>
    </row>
    <row r="48" spans="1:9" ht="15.75">
      <c r="A48" s="17" t="s">
        <v>129</v>
      </c>
      <c r="B48" s="20" t="s">
        <v>43</v>
      </c>
      <c r="C48" s="46" t="s">
        <v>166</v>
      </c>
      <c r="D48" s="17" t="s">
        <v>38</v>
      </c>
      <c r="E48" s="17"/>
      <c r="F48" s="17"/>
      <c r="G48" s="39">
        <f aca="true" t="shared" si="6" ref="G48:I52">G49</f>
        <v>61208</v>
      </c>
      <c r="H48" s="39">
        <f t="shared" si="6"/>
        <v>62136</v>
      </c>
      <c r="I48" s="39">
        <f t="shared" si="6"/>
        <v>65327</v>
      </c>
    </row>
    <row r="49" spans="1:9" ht="15.75">
      <c r="A49" s="17" t="s">
        <v>130</v>
      </c>
      <c r="B49" s="20" t="s">
        <v>8</v>
      </c>
      <c r="C49" s="46" t="s">
        <v>166</v>
      </c>
      <c r="D49" s="17" t="s">
        <v>39</v>
      </c>
      <c r="E49" s="17"/>
      <c r="F49" s="17"/>
      <c r="G49" s="39">
        <f t="shared" si="6"/>
        <v>61208</v>
      </c>
      <c r="H49" s="39">
        <f t="shared" si="6"/>
        <v>62136</v>
      </c>
      <c r="I49" s="39">
        <f t="shared" si="6"/>
        <v>65327</v>
      </c>
    </row>
    <row r="50" spans="1:9" ht="38.25">
      <c r="A50" s="17" t="s">
        <v>28</v>
      </c>
      <c r="B50" s="20" t="s">
        <v>176</v>
      </c>
      <c r="C50" s="46" t="s">
        <v>166</v>
      </c>
      <c r="D50" s="17" t="s">
        <v>39</v>
      </c>
      <c r="E50" s="17" t="s">
        <v>114</v>
      </c>
      <c r="F50" s="17"/>
      <c r="G50" s="39">
        <f>G51</f>
        <v>61208</v>
      </c>
      <c r="H50" s="39">
        <f>H51</f>
        <v>62136</v>
      </c>
      <c r="I50" s="39">
        <f>I51</f>
        <v>65327</v>
      </c>
    </row>
    <row r="51" spans="1:9" ht="38.25">
      <c r="A51" s="17" t="s">
        <v>131</v>
      </c>
      <c r="B51" s="20" t="s">
        <v>176</v>
      </c>
      <c r="C51" s="46" t="s">
        <v>166</v>
      </c>
      <c r="D51" s="17" t="s">
        <v>39</v>
      </c>
      <c r="E51" s="17" t="s">
        <v>114</v>
      </c>
      <c r="F51" s="17"/>
      <c r="G51" s="39">
        <f>G52+G54</f>
        <v>61208</v>
      </c>
      <c r="H51" s="39">
        <f>H52+H54</f>
        <v>62136</v>
      </c>
      <c r="I51" s="39">
        <f>I52+I54</f>
        <v>65327</v>
      </c>
    </row>
    <row r="52" spans="1:9" ht="63.75">
      <c r="A52" s="17" t="s">
        <v>132</v>
      </c>
      <c r="B52" s="20" t="s">
        <v>57</v>
      </c>
      <c r="C52" s="46" t="s">
        <v>166</v>
      </c>
      <c r="D52" s="17" t="s">
        <v>39</v>
      </c>
      <c r="E52" s="17" t="s">
        <v>114</v>
      </c>
      <c r="F52" s="17" t="s">
        <v>58</v>
      </c>
      <c r="G52" s="39">
        <f t="shared" si="6"/>
        <v>47575</v>
      </c>
      <c r="H52" s="39">
        <f t="shared" si="6"/>
        <v>47575</v>
      </c>
      <c r="I52" s="39">
        <f t="shared" si="6"/>
        <v>47575</v>
      </c>
    </row>
    <row r="53" spans="1:9" ht="25.5">
      <c r="A53" s="17" t="s">
        <v>45</v>
      </c>
      <c r="B53" s="20" t="s">
        <v>59</v>
      </c>
      <c r="C53" s="46" t="s">
        <v>166</v>
      </c>
      <c r="D53" s="17" t="s">
        <v>39</v>
      </c>
      <c r="E53" s="17" t="s">
        <v>114</v>
      </c>
      <c r="F53" s="17" t="s">
        <v>60</v>
      </c>
      <c r="G53" s="39">
        <v>47575</v>
      </c>
      <c r="H53" s="39">
        <v>47575</v>
      </c>
      <c r="I53" s="39">
        <v>47575</v>
      </c>
    </row>
    <row r="54" spans="1:9" ht="25.5">
      <c r="A54" s="17" t="s">
        <v>133</v>
      </c>
      <c r="B54" s="20" t="s">
        <v>61</v>
      </c>
      <c r="C54" s="46" t="s">
        <v>166</v>
      </c>
      <c r="D54" s="17" t="s">
        <v>39</v>
      </c>
      <c r="E54" s="17" t="s">
        <v>114</v>
      </c>
      <c r="F54" s="17" t="s">
        <v>62</v>
      </c>
      <c r="G54" s="39">
        <v>13633</v>
      </c>
      <c r="H54" s="39">
        <v>14561</v>
      </c>
      <c r="I54" s="39">
        <v>17752</v>
      </c>
    </row>
    <row r="55" spans="1:9" ht="38.25">
      <c r="A55" s="17" t="s">
        <v>134</v>
      </c>
      <c r="B55" s="20" t="s">
        <v>63</v>
      </c>
      <c r="C55" s="46" t="s">
        <v>166</v>
      </c>
      <c r="D55" s="17" t="s">
        <v>39</v>
      </c>
      <c r="E55" s="17" t="s">
        <v>114</v>
      </c>
      <c r="F55" s="17" t="s">
        <v>64</v>
      </c>
      <c r="G55" s="39">
        <v>13633</v>
      </c>
      <c r="H55" s="39">
        <v>14561</v>
      </c>
      <c r="I55" s="39">
        <v>17752</v>
      </c>
    </row>
    <row r="56" spans="1:9" ht="25.5">
      <c r="A56" s="17" t="s">
        <v>40</v>
      </c>
      <c r="B56" s="20" t="s">
        <v>23</v>
      </c>
      <c r="C56" s="46" t="s">
        <v>166</v>
      </c>
      <c r="D56" s="17" t="s">
        <v>41</v>
      </c>
      <c r="E56" s="45"/>
      <c r="F56" s="17"/>
      <c r="G56" s="39">
        <f aca="true" t="shared" si="7" ref="G56:I59">G57</f>
        <v>26420</v>
      </c>
      <c r="H56" s="39">
        <f t="shared" si="7"/>
        <v>12000</v>
      </c>
      <c r="I56" s="39">
        <f t="shared" si="7"/>
        <v>12000</v>
      </c>
    </row>
    <row r="57" spans="1:9" ht="38.25">
      <c r="A57" s="17" t="s">
        <v>135</v>
      </c>
      <c r="B57" s="20" t="s">
        <v>21</v>
      </c>
      <c r="C57" s="46" t="s">
        <v>166</v>
      </c>
      <c r="D57" s="17" t="s">
        <v>22</v>
      </c>
      <c r="E57" s="45"/>
      <c r="F57" s="17"/>
      <c r="G57" s="39">
        <f t="shared" si="7"/>
        <v>26420</v>
      </c>
      <c r="H57" s="39">
        <f t="shared" si="7"/>
        <v>12000</v>
      </c>
      <c r="I57" s="39">
        <f t="shared" si="7"/>
        <v>12000</v>
      </c>
    </row>
    <row r="58" spans="1:9" ht="38.25">
      <c r="A58" s="17" t="s">
        <v>46</v>
      </c>
      <c r="B58" s="21" t="s">
        <v>174</v>
      </c>
      <c r="C58" s="46" t="s">
        <v>166</v>
      </c>
      <c r="D58" s="17" t="s">
        <v>22</v>
      </c>
      <c r="E58" s="17" t="s">
        <v>104</v>
      </c>
      <c r="F58" s="17"/>
      <c r="G58" s="39">
        <f t="shared" si="7"/>
        <v>26420</v>
      </c>
      <c r="H58" s="39">
        <f t="shared" si="7"/>
        <v>12000</v>
      </c>
      <c r="I58" s="39">
        <f t="shared" si="7"/>
        <v>12000</v>
      </c>
    </row>
    <row r="59" spans="1:9" ht="51">
      <c r="A59" s="17" t="s">
        <v>47</v>
      </c>
      <c r="B59" s="21" t="s">
        <v>173</v>
      </c>
      <c r="C59" s="46" t="s">
        <v>166</v>
      </c>
      <c r="D59" s="17" t="s">
        <v>22</v>
      </c>
      <c r="E59" s="17" t="s">
        <v>105</v>
      </c>
      <c r="F59" s="17"/>
      <c r="G59" s="39">
        <f t="shared" si="7"/>
        <v>26420</v>
      </c>
      <c r="H59" s="39">
        <f t="shared" si="7"/>
        <v>12000</v>
      </c>
      <c r="I59" s="39">
        <f t="shared" si="7"/>
        <v>12000</v>
      </c>
    </row>
    <row r="60" spans="1:9" ht="25.5">
      <c r="A60" s="17" t="s">
        <v>136</v>
      </c>
      <c r="B60" s="20" t="s">
        <v>20</v>
      </c>
      <c r="C60" s="46" t="s">
        <v>166</v>
      </c>
      <c r="D60" s="17" t="s">
        <v>22</v>
      </c>
      <c r="E60" s="17" t="s">
        <v>106</v>
      </c>
      <c r="F60" s="17"/>
      <c r="G60" s="39">
        <f>G61+G63</f>
        <v>26420</v>
      </c>
      <c r="H60" s="39">
        <f>H61+H63</f>
        <v>12000</v>
      </c>
      <c r="I60" s="39">
        <f>I61+I63</f>
        <v>12000</v>
      </c>
    </row>
    <row r="61" spans="1:9" ht="63.75">
      <c r="A61" s="17" t="s">
        <v>137</v>
      </c>
      <c r="B61" s="20" t="s">
        <v>57</v>
      </c>
      <c r="C61" s="46" t="s">
        <v>166</v>
      </c>
      <c r="D61" s="17" t="s">
        <v>22</v>
      </c>
      <c r="E61" s="17" t="s">
        <v>106</v>
      </c>
      <c r="F61" s="17" t="s">
        <v>58</v>
      </c>
      <c r="G61" s="39">
        <f>G62</f>
        <v>0</v>
      </c>
      <c r="H61" s="39">
        <f>H62</f>
        <v>0</v>
      </c>
      <c r="I61" s="39">
        <f>I62</f>
        <v>0</v>
      </c>
    </row>
    <row r="62" spans="1:9" ht="25.5">
      <c r="A62" s="17" t="s">
        <v>138</v>
      </c>
      <c r="B62" s="20" t="s">
        <v>94</v>
      </c>
      <c r="C62" s="46" t="s">
        <v>166</v>
      </c>
      <c r="D62" s="17" t="s">
        <v>22</v>
      </c>
      <c r="E62" s="17" t="s">
        <v>106</v>
      </c>
      <c r="F62" s="17" t="s">
        <v>95</v>
      </c>
      <c r="G62" s="39"/>
      <c r="H62" s="39"/>
      <c r="I62" s="39"/>
    </row>
    <row r="63" spans="1:9" ht="25.5">
      <c r="A63" s="17" t="s">
        <v>48</v>
      </c>
      <c r="B63" s="20" t="s">
        <v>61</v>
      </c>
      <c r="C63" s="46" t="s">
        <v>166</v>
      </c>
      <c r="D63" s="17" t="s">
        <v>22</v>
      </c>
      <c r="E63" s="17" t="s">
        <v>106</v>
      </c>
      <c r="F63" s="17" t="s">
        <v>62</v>
      </c>
      <c r="G63" s="39">
        <f>G64</f>
        <v>26420</v>
      </c>
      <c r="H63" s="39">
        <f>H64</f>
        <v>12000</v>
      </c>
      <c r="I63" s="39">
        <f>I64</f>
        <v>12000</v>
      </c>
    </row>
    <row r="64" spans="1:9" ht="38.25">
      <c r="A64" s="17" t="s">
        <v>139</v>
      </c>
      <c r="B64" s="20" t="s">
        <v>63</v>
      </c>
      <c r="C64" s="46" t="s">
        <v>166</v>
      </c>
      <c r="D64" s="17" t="s">
        <v>22</v>
      </c>
      <c r="E64" s="17" t="s">
        <v>106</v>
      </c>
      <c r="F64" s="17" t="s">
        <v>64</v>
      </c>
      <c r="G64" s="39">
        <v>26420</v>
      </c>
      <c r="H64" s="39">
        <v>12000</v>
      </c>
      <c r="I64" s="39">
        <v>12000</v>
      </c>
    </row>
    <row r="65" spans="1:9" ht="15.75">
      <c r="A65" s="17" t="s">
        <v>140</v>
      </c>
      <c r="B65" s="20" t="s">
        <v>69</v>
      </c>
      <c r="C65" s="46" t="s">
        <v>166</v>
      </c>
      <c r="D65" s="17" t="s">
        <v>70</v>
      </c>
      <c r="E65" s="17" t="s">
        <v>104</v>
      </c>
      <c r="F65" s="17"/>
      <c r="G65" s="39">
        <f aca="true" t="shared" si="8" ref="G65:I69">G66</f>
        <v>1619150</v>
      </c>
      <c r="H65" s="39">
        <f t="shared" si="8"/>
        <v>139725</v>
      </c>
      <c r="I65" s="39">
        <f t="shared" si="8"/>
        <v>143139</v>
      </c>
    </row>
    <row r="66" spans="1:9" ht="15.75">
      <c r="A66" s="17" t="s">
        <v>141</v>
      </c>
      <c r="B66" s="20" t="s">
        <v>14</v>
      </c>
      <c r="C66" s="46" t="s">
        <v>166</v>
      </c>
      <c r="D66" s="17" t="s">
        <v>10</v>
      </c>
      <c r="E66" s="17" t="s">
        <v>104</v>
      </c>
      <c r="F66" s="17"/>
      <c r="G66" s="39">
        <f t="shared" si="8"/>
        <v>1619150</v>
      </c>
      <c r="H66" s="39">
        <f t="shared" si="8"/>
        <v>139725</v>
      </c>
      <c r="I66" s="39">
        <f t="shared" si="8"/>
        <v>143139</v>
      </c>
    </row>
    <row r="67" spans="1:9" ht="38.25">
      <c r="A67" s="17" t="s">
        <v>142</v>
      </c>
      <c r="B67" s="21" t="s">
        <v>172</v>
      </c>
      <c r="C67" s="46" t="s">
        <v>166</v>
      </c>
      <c r="D67" s="17" t="s">
        <v>10</v>
      </c>
      <c r="E67" s="17" t="s">
        <v>104</v>
      </c>
      <c r="F67" s="17"/>
      <c r="G67" s="39">
        <f t="shared" si="8"/>
        <v>1619150</v>
      </c>
      <c r="H67" s="39">
        <f t="shared" si="8"/>
        <v>139725</v>
      </c>
      <c r="I67" s="39">
        <f t="shared" si="8"/>
        <v>143139</v>
      </c>
    </row>
    <row r="68" spans="1:9" ht="38.25">
      <c r="A68" s="17" t="s">
        <v>143</v>
      </c>
      <c r="B68" s="20" t="s">
        <v>13</v>
      </c>
      <c r="C68" s="46" t="s">
        <v>166</v>
      </c>
      <c r="D68" s="17" t="s">
        <v>10</v>
      </c>
      <c r="E68" s="17" t="s">
        <v>107</v>
      </c>
      <c r="F68" s="17"/>
      <c r="G68" s="39">
        <f t="shared" si="8"/>
        <v>1619150</v>
      </c>
      <c r="H68" s="39">
        <f t="shared" si="8"/>
        <v>139725</v>
      </c>
      <c r="I68" s="39">
        <f t="shared" si="8"/>
        <v>143139</v>
      </c>
    </row>
    <row r="69" spans="1:9" ht="15.75">
      <c r="A69" s="17" t="s">
        <v>144</v>
      </c>
      <c r="B69" s="20"/>
      <c r="C69" s="46" t="s">
        <v>166</v>
      </c>
      <c r="D69" s="17" t="s">
        <v>10</v>
      </c>
      <c r="E69" s="17" t="s">
        <v>108</v>
      </c>
      <c r="F69" s="17"/>
      <c r="G69" s="39">
        <f t="shared" si="8"/>
        <v>1619150</v>
      </c>
      <c r="H69" s="39">
        <f t="shared" si="8"/>
        <v>139725</v>
      </c>
      <c r="I69" s="39">
        <f t="shared" si="8"/>
        <v>143139</v>
      </c>
    </row>
    <row r="70" spans="1:9" ht="25.5">
      <c r="A70" s="17" t="s">
        <v>145</v>
      </c>
      <c r="B70" s="20" t="s">
        <v>61</v>
      </c>
      <c r="C70" s="46" t="s">
        <v>166</v>
      </c>
      <c r="D70" s="17" t="s">
        <v>10</v>
      </c>
      <c r="E70" s="17" t="s">
        <v>108</v>
      </c>
      <c r="F70" s="17" t="s">
        <v>62</v>
      </c>
      <c r="G70" s="39">
        <v>1619150</v>
      </c>
      <c r="H70" s="39">
        <v>139725</v>
      </c>
      <c r="I70" s="39">
        <v>143139</v>
      </c>
    </row>
    <row r="71" spans="1:9" ht="38.25">
      <c r="A71" s="17" t="s">
        <v>146</v>
      </c>
      <c r="B71" s="20" t="s">
        <v>63</v>
      </c>
      <c r="C71" s="46" t="s">
        <v>166</v>
      </c>
      <c r="D71" s="17" t="s">
        <v>10</v>
      </c>
      <c r="E71" s="17" t="s">
        <v>108</v>
      </c>
      <c r="F71" s="17" t="s">
        <v>64</v>
      </c>
      <c r="G71" s="39">
        <v>1619150</v>
      </c>
      <c r="H71" s="39">
        <v>139725</v>
      </c>
      <c r="I71" s="39">
        <v>143139</v>
      </c>
    </row>
    <row r="72" spans="1:9" ht="15.75">
      <c r="A72" s="17" t="s">
        <v>147</v>
      </c>
      <c r="B72" s="20" t="s">
        <v>88</v>
      </c>
      <c r="C72" s="46" t="s">
        <v>166</v>
      </c>
      <c r="D72" s="17" t="s">
        <v>89</v>
      </c>
      <c r="E72" s="45"/>
      <c r="F72" s="17"/>
      <c r="G72" s="39">
        <f aca="true" t="shared" si="9" ref="G72:I76">G73</f>
        <v>1003302.57</v>
      </c>
      <c r="H72" s="39">
        <f t="shared" si="9"/>
        <v>174109</v>
      </c>
      <c r="I72" s="39">
        <f t="shared" si="9"/>
        <v>174109</v>
      </c>
    </row>
    <row r="73" spans="1:9" ht="15.75">
      <c r="A73" s="17" t="s">
        <v>148</v>
      </c>
      <c r="B73" s="20" t="s">
        <v>12</v>
      </c>
      <c r="C73" s="46" t="s">
        <v>166</v>
      </c>
      <c r="D73" s="17" t="s">
        <v>11</v>
      </c>
      <c r="E73" s="17"/>
      <c r="F73" s="17"/>
      <c r="G73" s="39">
        <f t="shared" si="9"/>
        <v>1003302.57</v>
      </c>
      <c r="H73" s="39">
        <f t="shared" si="9"/>
        <v>174109</v>
      </c>
      <c r="I73" s="39">
        <f t="shared" si="9"/>
        <v>174109</v>
      </c>
    </row>
    <row r="74" spans="1:9" ht="38.25">
      <c r="A74" s="17" t="s">
        <v>149</v>
      </c>
      <c r="B74" s="21" t="s">
        <v>172</v>
      </c>
      <c r="C74" s="46" t="s">
        <v>166</v>
      </c>
      <c r="D74" s="17" t="s">
        <v>11</v>
      </c>
      <c r="E74" s="17" t="s">
        <v>104</v>
      </c>
      <c r="F74" s="17"/>
      <c r="G74" s="39">
        <f t="shared" si="9"/>
        <v>1003302.57</v>
      </c>
      <c r="H74" s="39">
        <f t="shared" si="9"/>
        <v>174109</v>
      </c>
      <c r="I74" s="39">
        <f t="shared" si="9"/>
        <v>174109</v>
      </c>
    </row>
    <row r="75" spans="1:9" ht="45">
      <c r="A75" s="17" t="s">
        <v>150</v>
      </c>
      <c r="B75" s="53" t="s">
        <v>15</v>
      </c>
      <c r="C75" s="46" t="s">
        <v>166</v>
      </c>
      <c r="D75" s="17" t="s">
        <v>11</v>
      </c>
      <c r="E75" s="17" t="s">
        <v>109</v>
      </c>
      <c r="F75" s="17"/>
      <c r="G75" s="39">
        <f t="shared" si="9"/>
        <v>1003302.57</v>
      </c>
      <c r="H75" s="39">
        <f t="shared" si="9"/>
        <v>174109</v>
      </c>
      <c r="I75" s="39">
        <f t="shared" si="9"/>
        <v>174109</v>
      </c>
    </row>
    <row r="76" spans="1:9" ht="25.5">
      <c r="A76" s="17" t="s">
        <v>151</v>
      </c>
      <c r="B76" s="20" t="s">
        <v>3</v>
      </c>
      <c r="C76" s="46" t="s">
        <v>166</v>
      </c>
      <c r="D76" s="17" t="s">
        <v>11</v>
      </c>
      <c r="E76" s="17" t="s">
        <v>110</v>
      </c>
      <c r="F76" s="17"/>
      <c r="G76" s="39">
        <f t="shared" si="9"/>
        <v>1003302.57</v>
      </c>
      <c r="H76" s="39">
        <f t="shared" si="9"/>
        <v>174109</v>
      </c>
      <c r="I76" s="39">
        <f t="shared" si="9"/>
        <v>174109</v>
      </c>
    </row>
    <row r="77" spans="1:9" ht="25.5">
      <c r="A77" s="17" t="s">
        <v>152</v>
      </c>
      <c r="B77" s="20" t="s">
        <v>61</v>
      </c>
      <c r="C77" s="46" t="s">
        <v>166</v>
      </c>
      <c r="D77" s="17" t="s">
        <v>11</v>
      </c>
      <c r="E77" s="17" t="s">
        <v>110</v>
      </c>
      <c r="F77" s="17" t="s">
        <v>62</v>
      </c>
      <c r="G77" s="39">
        <v>1003302.57</v>
      </c>
      <c r="H77" s="39">
        <v>174109</v>
      </c>
      <c r="I77" s="39">
        <v>174109</v>
      </c>
    </row>
    <row r="78" spans="1:9" ht="38.25">
      <c r="A78" s="17" t="s">
        <v>153</v>
      </c>
      <c r="B78" s="20" t="s">
        <v>63</v>
      </c>
      <c r="C78" s="46" t="s">
        <v>166</v>
      </c>
      <c r="D78" s="17" t="s">
        <v>11</v>
      </c>
      <c r="E78" s="17" t="s">
        <v>110</v>
      </c>
      <c r="F78" s="17" t="s">
        <v>64</v>
      </c>
      <c r="G78" s="39">
        <v>1003302.57</v>
      </c>
      <c r="H78" s="39">
        <v>174109</v>
      </c>
      <c r="I78" s="39">
        <v>174109</v>
      </c>
    </row>
    <row r="79" spans="1:9" ht="15.75">
      <c r="A79" s="17" t="s">
        <v>154</v>
      </c>
      <c r="B79" s="20" t="s">
        <v>67</v>
      </c>
      <c r="C79" s="46" t="s">
        <v>166</v>
      </c>
      <c r="D79" s="17" t="s">
        <v>33</v>
      </c>
      <c r="E79" s="17"/>
      <c r="F79" s="17"/>
      <c r="G79" s="39">
        <f>G80</f>
        <v>14259</v>
      </c>
      <c r="H79" s="39">
        <f>H80</f>
        <v>14259</v>
      </c>
      <c r="I79" s="39">
        <f>I80</f>
        <v>14259</v>
      </c>
    </row>
    <row r="80" spans="1:9" ht="30">
      <c r="A80" s="17" t="s">
        <v>155</v>
      </c>
      <c r="B80" s="52" t="s">
        <v>96</v>
      </c>
      <c r="C80" s="46" t="s">
        <v>166</v>
      </c>
      <c r="D80" s="17" t="s">
        <v>37</v>
      </c>
      <c r="E80" s="17"/>
      <c r="F80" s="17"/>
      <c r="G80" s="39">
        <f aca="true" t="shared" si="10" ref="G80:I84">G81</f>
        <v>14259</v>
      </c>
      <c r="H80" s="39">
        <f t="shared" si="10"/>
        <v>14259</v>
      </c>
      <c r="I80" s="39">
        <f t="shared" si="10"/>
        <v>14259</v>
      </c>
    </row>
    <row r="81" spans="1:9" ht="38.25">
      <c r="A81" s="17" t="s">
        <v>156</v>
      </c>
      <c r="B81" s="20" t="s">
        <v>171</v>
      </c>
      <c r="C81" s="46" t="s">
        <v>166</v>
      </c>
      <c r="D81" s="17" t="s">
        <v>37</v>
      </c>
      <c r="E81" s="17" t="s">
        <v>104</v>
      </c>
      <c r="F81" s="17"/>
      <c r="G81" s="39">
        <f t="shared" si="10"/>
        <v>14259</v>
      </c>
      <c r="H81" s="39">
        <f t="shared" si="10"/>
        <v>14259</v>
      </c>
      <c r="I81" s="39">
        <f t="shared" si="10"/>
        <v>14259</v>
      </c>
    </row>
    <row r="82" spans="1:9" ht="25.5">
      <c r="A82" s="17" t="s">
        <v>157</v>
      </c>
      <c r="B82" s="20" t="s">
        <v>163</v>
      </c>
      <c r="C82" s="46" t="s">
        <v>166</v>
      </c>
      <c r="D82" s="17" t="s">
        <v>37</v>
      </c>
      <c r="E82" s="17" t="s">
        <v>111</v>
      </c>
      <c r="F82" s="17"/>
      <c r="G82" s="39">
        <f t="shared" si="10"/>
        <v>14259</v>
      </c>
      <c r="H82" s="39">
        <f t="shared" si="10"/>
        <v>14259</v>
      </c>
      <c r="I82" s="39">
        <f t="shared" si="10"/>
        <v>14259</v>
      </c>
    </row>
    <row r="83" spans="1:9" ht="25.5">
      <c r="A83" s="17" t="s">
        <v>158</v>
      </c>
      <c r="B83" s="20" t="s">
        <v>4</v>
      </c>
      <c r="C83" s="46" t="s">
        <v>166</v>
      </c>
      <c r="D83" s="17" t="s">
        <v>37</v>
      </c>
      <c r="E83" s="17" t="s">
        <v>112</v>
      </c>
      <c r="F83" s="17"/>
      <c r="G83" s="39">
        <f t="shared" si="10"/>
        <v>14259</v>
      </c>
      <c r="H83" s="39">
        <f t="shared" si="10"/>
        <v>14259</v>
      </c>
      <c r="I83" s="39">
        <f t="shared" si="10"/>
        <v>14259</v>
      </c>
    </row>
    <row r="84" spans="1:9" ht="15.75">
      <c r="A84" s="17" t="s">
        <v>159</v>
      </c>
      <c r="B84" s="20" t="s">
        <v>6</v>
      </c>
      <c r="C84" s="46" t="s">
        <v>166</v>
      </c>
      <c r="D84" s="17" t="s">
        <v>37</v>
      </c>
      <c r="E84" s="17" t="s">
        <v>112</v>
      </c>
      <c r="F84" s="17" t="s">
        <v>7</v>
      </c>
      <c r="G84" s="39">
        <f t="shared" si="10"/>
        <v>14259</v>
      </c>
      <c r="H84" s="39">
        <f t="shared" si="10"/>
        <v>14259</v>
      </c>
      <c r="I84" s="39">
        <f t="shared" si="10"/>
        <v>14259</v>
      </c>
    </row>
    <row r="85" spans="1:9" ht="15.75">
      <c r="A85" s="95" t="s">
        <v>160</v>
      </c>
      <c r="B85" s="20" t="s">
        <v>18</v>
      </c>
      <c r="C85" s="46" t="s">
        <v>166</v>
      </c>
      <c r="D85" s="17" t="s">
        <v>37</v>
      </c>
      <c r="E85" s="17" t="s">
        <v>112</v>
      </c>
      <c r="F85" s="17" t="s">
        <v>17</v>
      </c>
      <c r="G85" s="39">
        <v>14259</v>
      </c>
      <c r="H85" s="39">
        <v>14259</v>
      </c>
      <c r="I85" s="39">
        <v>14259</v>
      </c>
    </row>
    <row r="86" spans="1:9" ht="15.75">
      <c r="A86" s="95" t="s">
        <v>161</v>
      </c>
      <c r="B86" s="49" t="s">
        <v>0</v>
      </c>
      <c r="C86" s="46" t="s">
        <v>166</v>
      </c>
      <c r="D86" s="46"/>
      <c r="E86" s="46"/>
      <c r="F86" s="46"/>
      <c r="G86" s="48">
        <v>0</v>
      </c>
      <c r="H86" s="48">
        <v>71703</v>
      </c>
      <c r="I86" s="48">
        <v>143109</v>
      </c>
    </row>
    <row r="87" spans="1:9" ht="15.75">
      <c r="A87" s="95" t="s">
        <v>162</v>
      </c>
      <c r="B87" s="49" t="s">
        <v>19</v>
      </c>
      <c r="C87" s="46"/>
      <c r="D87" s="46"/>
      <c r="E87" s="47"/>
      <c r="F87" s="46"/>
      <c r="G87" s="48">
        <f>G18+G48+G56+G65+G72+G79</f>
        <v>5452809.390000001</v>
      </c>
      <c r="H87" s="48">
        <f>H18+H48+H56+H65+H72+H79</f>
        <v>2868107</v>
      </c>
      <c r="I87" s="48">
        <f>I18+I48+I56+I65+I72+I79</f>
        <v>2862170</v>
      </c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</sheetData>
  <sheetProtection/>
  <mergeCells count="8">
    <mergeCell ref="G9:H9"/>
    <mergeCell ref="G8:H8"/>
    <mergeCell ref="G7:H7"/>
    <mergeCell ref="A11:I11"/>
    <mergeCell ref="A12:I12"/>
    <mergeCell ref="G2:I2"/>
    <mergeCell ref="G3:I3"/>
    <mergeCell ref="G4:I4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.625" style="22" customWidth="1"/>
    <col min="2" max="2" width="60.625" style="23" customWidth="1"/>
    <col min="3" max="3" width="13.25390625" style="24" customWidth="1"/>
    <col min="4" max="4" width="7.875" style="24" customWidth="1"/>
    <col min="5" max="5" width="7.00390625" style="24" customWidth="1"/>
    <col min="6" max="6" width="13.875" style="32" customWidth="1"/>
    <col min="7" max="7" width="15.125" style="26" customWidth="1"/>
    <col min="8" max="8" width="15.75390625" style="26" customWidth="1"/>
    <col min="9" max="16384" width="9.125" style="26" customWidth="1"/>
  </cols>
  <sheetData>
    <row r="1" spans="4:8" ht="15.75">
      <c r="D1" s="25"/>
      <c r="F1" s="33"/>
      <c r="G1" s="103" t="s">
        <v>205</v>
      </c>
      <c r="H1" s="103"/>
    </row>
    <row r="2" spans="4:8" ht="15.75">
      <c r="D2" s="25"/>
      <c r="F2" s="34"/>
      <c r="G2" s="1" t="s">
        <v>198</v>
      </c>
      <c r="H2" s="1"/>
    </row>
    <row r="3" spans="4:8" ht="15.75">
      <c r="D3" s="27"/>
      <c r="F3" s="35"/>
      <c r="G3" s="1" t="s">
        <v>206</v>
      </c>
      <c r="H3" s="1"/>
    </row>
    <row r="4" spans="4:8" ht="15.75">
      <c r="D4" s="28"/>
      <c r="F4" s="36"/>
      <c r="G4" s="1" t="s">
        <v>219</v>
      </c>
      <c r="H4" s="1"/>
    </row>
    <row r="5" spans="4:8" ht="15.75">
      <c r="D5" s="28"/>
      <c r="F5" s="36"/>
      <c r="G5" s="1"/>
      <c r="H5" s="1"/>
    </row>
    <row r="6" spans="4:8" ht="15.75">
      <c r="D6" s="28"/>
      <c r="F6" s="36"/>
      <c r="G6" s="94" t="s">
        <v>207</v>
      </c>
      <c r="H6" s="3"/>
    </row>
    <row r="7" spans="4:8" ht="15.75">
      <c r="D7" s="28"/>
      <c r="F7" s="36"/>
      <c r="G7" s="104" t="s">
        <v>184</v>
      </c>
      <c r="H7" s="104"/>
    </row>
    <row r="8" spans="4:8" ht="15.75">
      <c r="D8" s="28"/>
      <c r="F8" s="36"/>
      <c r="G8" s="104" t="s">
        <v>206</v>
      </c>
      <c r="H8" s="104"/>
    </row>
    <row r="9" spans="4:8" ht="15.75">
      <c r="D9" s="28"/>
      <c r="F9" s="36"/>
      <c r="G9" s="104" t="s">
        <v>204</v>
      </c>
      <c r="H9" s="104"/>
    </row>
    <row r="10" spans="4:8" ht="15.75">
      <c r="D10" s="28"/>
      <c r="F10" s="36"/>
      <c r="G10" s="1"/>
      <c r="H10" s="1"/>
    </row>
    <row r="11" spans="1:8" ht="34.5" customHeight="1">
      <c r="A11" s="101" t="s">
        <v>99</v>
      </c>
      <c r="B11" s="101"/>
      <c r="C11" s="101"/>
      <c r="D11" s="101"/>
      <c r="E11" s="101"/>
      <c r="F11" s="101"/>
      <c r="G11" s="101"/>
      <c r="H11" s="101"/>
    </row>
    <row r="12" spans="1:8" ht="14.25" customHeight="1">
      <c r="A12" s="102" t="s">
        <v>183</v>
      </c>
      <c r="B12" s="102"/>
      <c r="C12" s="102"/>
      <c r="D12" s="102"/>
      <c r="E12" s="102"/>
      <c r="F12" s="102"/>
      <c r="G12" s="102"/>
      <c r="H12" s="102"/>
    </row>
    <row r="13" spans="1:6" ht="12.75">
      <c r="A13" s="30"/>
      <c r="B13" s="29"/>
      <c r="C13" s="29"/>
      <c r="D13" s="29"/>
      <c r="E13" s="29"/>
      <c r="F13" s="37"/>
    </row>
    <row r="14" ht="12.75">
      <c r="H14" s="31" t="s">
        <v>98</v>
      </c>
    </row>
    <row r="15" spans="1:8" ht="51">
      <c r="A15" s="16" t="s">
        <v>71</v>
      </c>
      <c r="B15" s="16" t="s">
        <v>52</v>
      </c>
      <c r="C15" s="17" t="s">
        <v>29</v>
      </c>
      <c r="D15" s="17" t="s">
        <v>30</v>
      </c>
      <c r="E15" s="17" t="s">
        <v>54</v>
      </c>
      <c r="F15" s="38" t="s">
        <v>100</v>
      </c>
      <c r="G15" s="18" t="s">
        <v>175</v>
      </c>
      <c r="H15" s="38" t="s">
        <v>181</v>
      </c>
    </row>
    <row r="16" spans="1:8" ht="12.75">
      <c r="A16" s="19" t="s">
        <v>72</v>
      </c>
      <c r="B16" s="17" t="s">
        <v>73</v>
      </c>
      <c r="C16" s="19" t="s">
        <v>74</v>
      </c>
      <c r="D16" s="17" t="s">
        <v>75</v>
      </c>
      <c r="E16" s="19" t="s">
        <v>76</v>
      </c>
      <c r="F16" s="17" t="s">
        <v>77</v>
      </c>
      <c r="G16" s="19" t="s">
        <v>78</v>
      </c>
      <c r="H16" s="17" t="s">
        <v>82</v>
      </c>
    </row>
    <row r="17" spans="1:8" ht="47.25">
      <c r="A17" s="17" t="s">
        <v>72</v>
      </c>
      <c r="B17" s="72" t="s">
        <v>167</v>
      </c>
      <c r="C17" s="56" t="s">
        <v>104</v>
      </c>
      <c r="D17" s="56" t="s">
        <v>55</v>
      </c>
      <c r="E17" s="56" t="s">
        <v>55</v>
      </c>
      <c r="F17" s="57">
        <f>F18+F24+F52+F96+F66</f>
        <v>2814480.57</v>
      </c>
      <c r="G17" s="57">
        <f>G18+G24+G52+G96</f>
        <v>387970</v>
      </c>
      <c r="H17" s="57">
        <f>H18+H24+H52+H96</f>
        <v>394575</v>
      </c>
    </row>
    <row r="18" spans="1:8" ht="31.5">
      <c r="A18" s="17" t="s">
        <v>73</v>
      </c>
      <c r="B18" s="72" t="s">
        <v>169</v>
      </c>
      <c r="C18" s="60" t="s">
        <v>109</v>
      </c>
      <c r="D18" s="60"/>
      <c r="E18" s="60"/>
      <c r="F18" s="61">
        <f>F20</f>
        <v>1003302.57</v>
      </c>
      <c r="G18" s="61">
        <f>G20</f>
        <v>174109</v>
      </c>
      <c r="H18" s="61">
        <f>H20</f>
        <v>174109</v>
      </c>
    </row>
    <row r="19" spans="1:8" ht="31.5">
      <c r="A19" s="17" t="s">
        <v>74</v>
      </c>
      <c r="B19" s="72" t="s">
        <v>3</v>
      </c>
      <c r="C19" s="46" t="s">
        <v>179</v>
      </c>
      <c r="D19" s="46"/>
      <c r="E19" s="46"/>
      <c r="F19" s="62">
        <f aca="true" t="shared" si="0" ref="F19:H20">F20</f>
        <v>1003302.57</v>
      </c>
      <c r="G19" s="62">
        <f t="shared" si="0"/>
        <v>174109</v>
      </c>
      <c r="H19" s="62">
        <f t="shared" si="0"/>
        <v>174109</v>
      </c>
    </row>
    <row r="20" spans="1:8" ht="31.5">
      <c r="A20" s="17" t="s">
        <v>75</v>
      </c>
      <c r="B20" s="72" t="s">
        <v>61</v>
      </c>
      <c r="C20" s="46" t="s">
        <v>179</v>
      </c>
      <c r="D20" s="46" t="s">
        <v>62</v>
      </c>
      <c r="E20" s="46"/>
      <c r="F20" s="62">
        <f t="shared" si="0"/>
        <v>1003302.57</v>
      </c>
      <c r="G20" s="62">
        <f t="shared" si="0"/>
        <v>174109</v>
      </c>
      <c r="H20" s="62">
        <f t="shared" si="0"/>
        <v>174109</v>
      </c>
    </row>
    <row r="21" spans="1:8" ht="31.5">
      <c r="A21" s="17" t="s">
        <v>76</v>
      </c>
      <c r="B21" s="72" t="s">
        <v>63</v>
      </c>
      <c r="C21" s="46" t="s">
        <v>179</v>
      </c>
      <c r="D21" s="46" t="s">
        <v>64</v>
      </c>
      <c r="E21" s="46"/>
      <c r="F21" s="62">
        <v>1003302.57</v>
      </c>
      <c r="G21" s="62">
        <f>G23</f>
        <v>174109</v>
      </c>
      <c r="H21" s="62">
        <f>H23</f>
        <v>174109</v>
      </c>
    </row>
    <row r="22" spans="1:8" ht="15.75">
      <c r="A22" s="17" t="s">
        <v>77</v>
      </c>
      <c r="B22" s="72" t="s">
        <v>88</v>
      </c>
      <c r="C22" s="46" t="s">
        <v>179</v>
      </c>
      <c r="D22" s="46" t="s">
        <v>64</v>
      </c>
      <c r="E22" s="46" t="s">
        <v>89</v>
      </c>
      <c r="F22" s="62">
        <f>F23</f>
        <v>1003302.57</v>
      </c>
      <c r="G22" s="62">
        <f>G23</f>
        <v>174109</v>
      </c>
      <c r="H22" s="62">
        <f>H23</f>
        <v>174109</v>
      </c>
    </row>
    <row r="23" spans="1:8" ht="15.75">
      <c r="A23" s="17" t="s">
        <v>78</v>
      </c>
      <c r="B23" s="72" t="s">
        <v>12</v>
      </c>
      <c r="C23" s="46" t="s">
        <v>179</v>
      </c>
      <c r="D23" s="46" t="s">
        <v>64</v>
      </c>
      <c r="E23" s="46" t="s">
        <v>11</v>
      </c>
      <c r="F23" s="82">
        <v>1003302.57</v>
      </c>
      <c r="G23" s="62">
        <v>174109</v>
      </c>
      <c r="H23" s="62">
        <v>174109</v>
      </c>
    </row>
    <row r="24" spans="1:8" ht="29.25" customHeight="1">
      <c r="A24" s="17" t="s">
        <v>82</v>
      </c>
      <c r="B24" s="72" t="s">
        <v>170</v>
      </c>
      <c r="C24" s="60" t="s">
        <v>107</v>
      </c>
      <c r="D24" s="60"/>
      <c r="E24" s="60"/>
      <c r="F24" s="61">
        <f>F25+F30+F34+F38+F42</f>
        <v>1619150</v>
      </c>
      <c r="G24" s="61">
        <f>G25</f>
        <v>139725</v>
      </c>
      <c r="H24" s="61">
        <f>H25</f>
        <v>143139</v>
      </c>
    </row>
    <row r="25" spans="1:8" ht="31.5">
      <c r="A25" s="17" t="s">
        <v>83</v>
      </c>
      <c r="B25" s="72" t="s">
        <v>61</v>
      </c>
      <c r="C25" s="46" t="s">
        <v>108</v>
      </c>
      <c r="D25" s="46"/>
      <c r="E25" s="60"/>
      <c r="F25" s="62">
        <f aca="true" t="shared" si="1" ref="F25:H28">F26</f>
        <v>107109</v>
      </c>
      <c r="G25" s="62">
        <f t="shared" si="1"/>
        <v>139725</v>
      </c>
      <c r="H25" s="62">
        <f t="shared" si="1"/>
        <v>143139</v>
      </c>
    </row>
    <row r="26" spans="1:8" ht="31.5">
      <c r="A26" s="17" t="s">
        <v>84</v>
      </c>
      <c r="B26" s="72" t="s">
        <v>61</v>
      </c>
      <c r="C26" s="46" t="s">
        <v>108</v>
      </c>
      <c r="D26" s="46" t="s">
        <v>62</v>
      </c>
      <c r="E26" s="60"/>
      <c r="F26" s="62">
        <f t="shared" si="1"/>
        <v>107109</v>
      </c>
      <c r="G26" s="62">
        <f t="shared" si="1"/>
        <v>139725</v>
      </c>
      <c r="H26" s="62">
        <f t="shared" si="1"/>
        <v>143139</v>
      </c>
    </row>
    <row r="27" spans="1:8" ht="31.5">
      <c r="A27" s="17" t="s">
        <v>85</v>
      </c>
      <c r="B27" s="72" t="s">
        <v>63</v>
      </c>
      <c r="C27" s="46" t="s">
        <v>108</v>
      </c>
      <c r="D27" s="46" t="s">
        <v>64</v>
      </c>
      <c r="E27" s="60"/>
      <c r="F27" s="62">
        <f t="shared" si="1"/>
        <v>107109</v>
      </c>
      <c r="G27" s="62">
        <f t="shared" si="1"/>
        <v>139725</v>
      </c>
      <c r="H27" s="62">
        <f t="shared" si="1"/>
        <v>143139</v>
      </c>
    </row>
    <row r="28" spans="1:8" ht="15.75">
      <c r="A28" s="17" t="s">
        <v>86</v>
      </c>
      <c r="B28" s="2" t="s">
        <v>69</v>
      </c>
      <c r="C28" s="46" t="s">
        <v>108</v>
      </c>
      <c r="D28" s="46" t="s">
        <v>64</v>
      </c>
      <c r="E28" s="46" t="s">
        <v>70</v>
      </c>
      <c r="F28" s="62">
        <f t="shared" si="1"/>
        <v>107109</v>
      </c>
      <c r="G28" s="62">
        <f t="shared" si="1"/>
        <v>139725</v>
      </c>
      <c r="H28" s="62">
        <f t="shared" si="1"/>
        <v>143139</v>
      </c>
    </row>
    <row r="29" spans="1:8" ht="15.75">
      <c r="A29" s="17" t="s">
        <v>44</v>
      </c>
      <c r="B29" s="73" t="s">
        <v>2</v>
      </c>
      <c r="C29" s="46" t="s">
        <v>108</v>
      </c>
      <c r="D29" s="46" t="s">
        <v>64</v>
      </c>
      <c r="E29" s="46" t="s">
        <v>10</v>
      </c>
      <c r="F29" s="62">
        <v>107109</v>
      </c>
      <c r="G29" s="62">
        <f>'прил 5'!H71</f>
        <v>139725</v>
      </c>
      <c r="H29" s="62">
        <f>'прил 5'!I71</f>
        <v>143139</v>
      </c>
    </row>
    <row r="30" spans="1:8" ht="31.5">
      <c r="A30" s="17" t="s">
        <v>122</v>
      </c>
      <c r="B30" s="72" t="s">
        <v>61</v>
      </c>
      <c r="C30" s="46" t="s">
        <v>201</v>
      </c>
      <c r="D30" s="46" t="s">
        <v>62</v>
      </c>
      <c r="E30" s="60"/>
      <c r="F30" s="62">
        <f>F31</f>
        <v>271861</v>
      </c>
      <c r="G30" s="62">
        <v>0</v>
      </c>
      <c r="H30" s="62">
        <v>0</v>
      </c>
    </row>
    <row r="31" spans="1:8" ht="31.5">
      <c r="A31" s="17" t="s">
        <v>123</v>
      </c>
      <c r="B31" s="72" t="s">
        <v>63</v>
      </c>
      <c r="C31" s="46" t="s">
        <v>201</v>
      </c>
      <c r="D31" s="46" t="s">
        <v>64</v>
      </c>
      <c r="E31" s="60"/>
      <c r="F31" s="62">
        <f>F32</f>
        <v>271861</v>
      </c>
      <c r="G31" s="62">
        <v>0</v>
      </c>
      <c r="H31" s="62">
        <v>0</v>
      </c>
    </row>
    <row r="32" spans="1:8" ht="15.75">
      <c r="A32" s="17" t="s">
        <v>124</v>
      </c>
      <c r="B32" s="2" t="s">
        <v>69</v>
      </c>
      <c r="C32" s="46" t="s">
        <v>201</v>
      </c>
      <c r="D32" s="46" t="s">
        <v>64</v>
      </c>
      <c r="E32" s="46" t="s">
        <v>70</v>
      </c>
      <c r="F32" s="62">
        <f>F33</f>
        <v>271861</v>
      </c>
      <c r="G32" s="62">
        <v>0</v>
      </c>
      <c r="H32" s="62">
        <v>0</v>
      </c>
    </row>
    <row r="33" spans="1:8" ht="15.75">
      <c r="A33" s="17" t="s">
        <v>24</v>
      </c>
      <c r="B33" s="73" t="s">
        <v>2</v>
      </c>
      <c r="C33" s="46" t="s">
        <v>201</v>
      </c>
      <c r="D33" s="46" t="s">
        <v>64</v>
      </c>
      <c r="E33" s="46" t="s">
        <v>10</v>
      </c>
      <c r="F33" s="62">
        <v>271861</v>
      </c>
      <c r="G33" s="62">
        <v>0</v>
      </c>
      <c r="H33" s="62">
        <v>0</v>
      </c>
    </row>
    <row r="34" spans="1:8" ht="31.5">
      <c r="A34" s="17" t="s">
        <v>125</v>
      </c>
      <c r="B34" s="72" t="s">
        <v>61</v>
      </c>
      <c r="C34" s="46" t="s">
        <v>202</v>
      </c>
      <c r="D34" s="46" t="s">
        <v>62</v>
      </c>
      <c r="E34" s="60"/>
      <c r="F34" s="62">
        <f>F35</f>
        <v>3270</v>
      </c>
      <c r="G34" s="62">
        <v>0</v>
      </c>
      <c r="H34" s="62">
        <v>0</v>
      </c>
    </row>
    <row r="35" spans="1:8" ht="31.5">
      <c r="A35" s="17" t="s">
        <v>25</v>
      </c>
      <c r="B35" s="72" t="s">
        <v>63</v>
      </c>
      <c r="C35" s="46" t="s">
        <v>202</v>
      </c>
      <c r="D35" s="46" t="s">
        <v>64</v>
      </c>
      <c r="E35" s="60"/>
      <c r="F35" s="62">
        <f>F36</f>
        <v>3270</v>
      </c>
      <c r="G35" s="62">
        <v>0</v>
      </c>
      <c r="H35" s="62">
        <v>0</v>
      </c>
    </row>
    <row r="36" spans="1:8" ht="15.75">
      <c r="A36" s="17" t="s">
        <v>115</v>
      </c>
      <c r="B36" s="2" t="s">
        <v>69</v>
      </c>
      <c r="C36" s="46" t="s">
        <v>202</v>
      </c>
      <c r="D36" s="46" t="s">
        <v>64</v>
      </c>
      <c r="E36" s="46" t="s">
        <v>70</v>
      </c>
      <c r="F36" s="62">
        <f>F37</f>
        <v>3270</v>
      </c>
      <c r="G36" s="62">
        <v>0</v>
      </c>
      <c r="H36" s="62">
        <v>0</v>
      </c>
    </row>
    <row r="37" spans="1:8" ht="15.75">
      <c r="A37" s="17" t="s">
        <v>116</v>
      </c>
      <c r="B37" s="73" t="s">
        <v>2</v>
      </c>
      <c r="C37" s="46" t="s">
        <v>202</v>
      </c>
      <c r="D37" s="46" t="s">
        <v>64</v>
      </c>
      <c r="E37" s="46" t="s">
        <v>10</v>
      </c>
      <c r="F37" s="62">
        <v>3270</v>
      </c>
      <c r="G37" s="62">
        <v>0</v>
      </c>
      <c r="H37" s="62">
        <v>0</v>
      </c>
    </row>
    <row r="38" spans="1:8" ht="31.5">
      <c r="A38" s="17" t="s">
        <v>117</v>
      </c>
      <c r="B38" s="72" t="s">
        <v>61</v>
      </c>
      <c r="C38" s="46" t="s">
        <v>210</v>
      </c>
      <c r="D38" s="46" t="s">
        <v>62</v>
      </c>
      <c r="E38" s="60"/>
      <c r="F38" s="62">
        <f>F39</f>
        <v>1222060</v>
      </c>
      <c r="G38" s="62">
        <v>0</v>
      </c>
      <c r="H38" s="62">
        <v>0</v>
      </c>
    </row>
    <row r="39" spans="1:8" ht="31.5">
      <c r="A39" s="17" t="s">
        <v>118</v>
      </c>
      <c r="B39" s="72" t="s">
        <v>63</v>
      </c>
      <c r="C39" s="46" t="s">
        <v>210</v>
      </c>
      <c r="D39" s="46" t="s">
        <v>64</v>
      </c>
      <c r="E39" s="60"/>
      <c r="F39" s="62">
        <f>F40</f>
        <v>1222060</v>
      </c>
      <c r="G39" s="62">
        <v>0</v>
      </c>
      <c r="H39" s="62">
        <v>0</v>
      </c>
    </row>
    <row r="40" spans="1:8" ht="15.75">
      <c r="A40" s="17" t="s">
        <v>119</v>
      </c>
      <c r="B40" s="2" t="s">
        <v>69</v>
      </c>
      <c r="C40" s="46" t="s">
        <v>210</v>
      </c>
      <c r="D40" s="46" t="s">
        <v>64</v>
      </c>
      <c r="E40" s="46" t="s">
        <v>70</v>
      </c>
      <c r="F40" s="62">
        <f>F41</f>
        <v>1222060</v>
      </c>
      <c r="G40" s="62">
        <v>0</v>
      </c>
      <c r="H40" s="62">
        <v>0</v>
      </c>
    </row>
    <row r="41" spans="1:8" ht="15.75">
      <c r="A41" s="17" t="s">
        <v>120</v>
      </c>
      <c r="B41" s="73" t="s">
        <v>2</v>
      </c>
      <c r="C41" s="46" t="s">
        <v>210</v>
      </c>
      <c r="D41" s="46" t="s">
        <v>64</v>
      </c>
      <c r="E41" s="46" t="s">
        <v>10</v>
      </c>
      <c r="F41" s="62">
        <v>1222060</v>
      </c>
      <c r="G41" s="62">
        <v>0</v>
      </c>
      <c r="H41" s="62">
        <v>0</v>
      </c>
    </row>
    <row r="42" spans="1:8" ht="31.5">
      <c r="A42" s="17" t="s">
        <v>121</v>
      </c>
      <c r="B42" s="72" t="s">
        <v>61</v>
      </c>
      <c r="C42" s="46" t="s">
        <v>209</v>
      </c>
      <c r="D42" s="46" t="s">
        <v>62</v>
      </c>
      <c r="E42" s="60"/>
      <c r="F42" s="62">
        <f>F43</f>
        <v>14850</v>
      </c>
      <c r="G42" s="62">
        <v>0</v>
      </c>
      <c r="H42" s="62">
        <v>0</v>
      </c>
    </row>
    <row r="43" spans="1:8" ht="31.5">
      <c r="A43" s="17" t="s">
        <v>26</v>
      </c>
      <c r="B43" s="72" t="s">
        <v>63</v>
      </c>
      <c r="C43" s="46" t="s">
        <v>209</v>
      </c>
      <c r="D43" s="46" t="s">
        <v>64</v>
      </c>
      <c r="E43" s="60"/>
      <c r="F43" s="62">
        <f>F44</f>
        <v>14850</v>
      </c>
      <c r="G43" s="62">
        <v>0</v>
      </c>
      <c r="H43" s="62">
        <v>0</v>
      </c>
    </row>
    <row r="44" spans="1:8" ht="15.75">
      <c r="A44" s="17" t="s">
        <v>27</v>
      </c>
      <c r="B44" s="2" t="s">
        <v>69</v>
      </c>
      <c r="C44" s="46" t="s">
        <v>209</v>
      </c>
      <c r="D44" s="46" t="s">
        <v>64</v>
      </c>
      <c r="E44" s="46" t="s">
        <v>70</v>
      </c>
      <c r="F44" s="62">
        <f>F45</f>
        <v>14850</v>
      </c>
      <c r="G44" s="62">
        <v>0</v>
      </c>
      <c r="H44" s="62">
        <v>0</v>
      </c>
    </row>
    <row r="45" spans="1:8" ht="15.75">
      <c r="A45" s="17" t="s">
        <v>126</v>
      </c>
      <c r="B45" s="73" t="s">
        <v>2</v>
      </c>
      <c r="C45" s="46" t="s">
        <v>209</v>
      </c>
      <c r="D45" s="46" t="s">
        <v>64</v>
      </c>
      <c r="E45" s="46" t="s">
        <v>10</v>
      </c>
      <c r="F45" s="62">
        <v>14850</v>
      </c>
      <c r="G45" s="62">
        <v>0</v>
      </c>
      <c r="H45" s="62">
        <v>0</v>
      </c>
    </row>
    <row r="46" spans="1:8" ht="31.5">
      <c r="A46" s="17" t="s">
        <v>127</v>
      </c>
      <c r="B46" s="72" t="s">
        <v>178</v>
      </c>
      <c r="C46" s="60" t="s">
        <v>111</v>
      </c>
      <c r="D46" s="60"/>
      <c r="E46" s="60"/>
      <c r="F46" s="61">
        <f>F47</f>
        <v>14259</v>
      </c>
      <c r="G46" s="61">
        <f aca="true" t="shared" si="2" ref="G46:H50">G47</f>
        <v>14259</v>
      </c>
      <c r="H46" s="61">
        <f t="shared" si="2"/>
        <v>14259</v>
      </c>
    </row>
    <row r="47" spans="1:8" ht="15.75">
      <c r="A47" s="17" t="s">
        <v>128</v>
      </c>
      <c r="B47" s="72" t="s">
        <v>4</v>
      </c>
      <c r="C47" s="46" t="s">
        <v>112</v>
      </c>
      <c r="D47" s="46"/>
      <c r="E47" s="60"/>
      <c r="F47" s="62">
        <f>F48</f>
        <v>14259</v>
      </c>
      <c r="G47" s="62">
        <f t="shared" si="2"/>
        <v>14259</v>
      </c>
      <c r="H47" s="62">
        <f t="shared" si="2"/>
        <v>14259</v>
      </c>
    </row>
    <row r="48" spans="1:8" ht="15.75">
      <c r="A48" s="17" t="s">
        <v>129</v>
      </c>
      <c r="B48" s="72" t="s">
        <v>6</v>
      </c>
      <c r="C48" s="46" t="s">
        <v>112</v>
      </c>
      <c r="D48" s="46" t="s">
        <v>7</v>
      </c>
      <c r="E48" s="46"/>
      <c r="F48" s="62">
        <f>F49</f>
        <v>14259</v>
      </c>
      <c r="G48" s="62">
        <f t="shared" si="2"/>
        <v>14259</v>
      </c>
      <c r="H48" s="62">
        <f t="shared" si="2"/>
        <v>14259</v>
      </c>
    </row>
    <row r="49" spans="1:8" ht="15.75">
      <c r="A49" s="17" t="s">
        <v>130</v>
      </c>
      <c r="B49" s="72" t="s">
        <v>18</v>
      </c>
      <c r="C49" s="46" t="s">
        <v>112</v>
      </c>
      <c r="D49" s="46" t="s">
        <v>17</v>
      </c>
      <c r="E49" s="46"/>
      <c r="F49" s="62">
        <f>F50</f>
        <v>14259</v>
      </c>
      <c r="G49" s="62">
        <f t="shared" si="2"/>
        <v>14259</v>
      </c>
      <c r="H49" s="62">
        <f t="shared" si="2"/>
        <v>14259</v>
      </c>
    </row>
    <row r="50" spans="1:8" ht="15.75">
      <c r="A50" s="17" t="s">
        <v>28</v>
      </c>
      <c r="B50" s="2" t="s">
        <v>32</v>
      </c>
      <c r="C50" s="46" t="s">
        <v>112</v>
      </c>
      <c r="D50" s="46" t="s">
        <v>17</v>
      </c>
      <c r="E50" s="46" t="s">
        <v>33</v>
      </c>
      <c r="F50" s="62">
        <f>F51</f>
        <v>14259</v>
      </c>
      <c r="G50" s="62">
        <f t="shared" si="2"/>
        <v>14259</v>
      </c>
      <c r="H50" s="62">
        <f t="shared" si="2"/>
        <v>14259</v>
      </c>
    </row>
    <row r="51" spans="1:8" ht="15.75">
      <c r="A51" s="17" t="s">
        <v>131</v>
      </c>
      <c r="B51" s="2" t="s">
        <v>36</v>
      </c>
      <c r="C51" s="46" t="s">
        <v>112</v>
      </c>
      <c r="D51" s="46" t="s">
        <v>17</v>
      </c>
      <c r="E51" s="46" t="s">
        <v>37</v>
      </c>
      <c r="F51" s="62">
        <f>'прил 5'!G85</f>
        <v>14259</v>
      </c>
      <c r="G51" s="62">
        <f>'прил 5'!H85</f>
        <v>14259</v>
      </c>
      <c r="H51" s="62">
        <f>'прил 5'!I85</f>
        <v>14259</v>
      </c>
    </row>
    <row r="52" spans="1:8" ht="47.25">
      <c r="A52" s="17" t="s">
        <v>132</v>
      </c>
      <c r="B52" s="81" t="s">
        <v>168</v>
      </c>
      <c r="C52" s="60" t="s">
        <v>105</v>
      </c>
      <c r="D52" s="60"/>
      <c r="E52" s="60"/>
      <c r="F52" s="61">
        <f>F53+F58+F62</f>
        <v>26420</v>
      </c>
      <c r="G52" s="61">
        <f aca="true" t="shared" si="3" ref="G52:H56">G53</f>
        <v>12000</v>
      </c>
      <c r="H52" s="61">
        <f t="shared" si="3"/>
        <v>12000</v>
      </c>
    </row>
    <row r="53" spans="1:8" ht="31.5">
      <c r="A53" s="17" t="s">
        <v>45</v>
      </c>
      <c r="B53" s="72" t="s">
        <v>20</v>
      </c>
      <c r="C53" s="46" t="s">
        <v>106</v>
      </c>
      <c r="D53" s="46"/>
      <c r="E53" s="46"/>
      <c r="F53" s="62">
        <f>F54</f>
        <v>11279</v>
      </c>
      <c r="G53" s="62">
        <f t="shared" si="3"/>
        <v>12000</v>
      </c>
      <c r="H53" s="62">
        <f t="shared" si="3"/>
        <v>12000</v>
      </c>
    </row>
    <row r="54" spans="1:8" ht="31.5">
      <c r="A54" s="17" t="s">
        <v>133</v>
      </c>
      <c r="B54" s="72" t="s">
        <v>61</v>
      </c>
      <c r="C54" s="46" t="s">
        <v>106</v>
      </c>
      <c r="D54" s="46" t="s">
        <v>62</v>
      </c>
      <c r="E54" s="46"/>
      <c r="F54" s="62">
        <f>F55</f>
        <v>11279</v>
      </c>
      <c r="G54" s="62">
        <f t="shared" si="3"/>
        <v>12000</v>
      </c>
      <c r="H54" s="62">
        <f t="shared" si="3"/>
        <v>12000</v>
      </c>
    </row>
    <row r="55" spans="1:8" ht="31.5">
      <c r="A55" s="17" t="s">
        <v>134</v>
      </c>
      <c r="B55" s="72" t="s">
        <v>63</v>
      </c>
      <c r="C55" s="46" t="s">
        <v>106</v>
      </c>
      <c r="D55" s="46" t="s">
        <v>64</v>
      </c>
      <c r="E55" s="46"/>
      <c r="F55" s="62">
        <f>F56</f>
        <v>11279</v>
      </c>
      <c r="G55" s="62">
        <f t="shared" si="3"/>
        <v>12000</v>
      </c>
      <c r="H55" s="62">
        <f t="shared" si="3"/>
        <v>12000</v>
      </c>
    </row>
    <row r="56" spans="1:8" ht="21" customHeight="1">
      <c r="A56" s="17" t="s">
        <v>40</v>
      </c>
      <c r="B56" s="2" t="s">
        <v>42</v>
      </c>
      <c r="C56" s="46" t="s">
        <v>106</v>
      </c>
      <c r="D56" s="46" t="s">
        <v>64</v>
      </c>
      <c r="E56" s="46" t="s">
        <v>41</v>
      </c>
      <c r="F56" s="62">
        <f>F57</f>
        <v>11279</v>
      </c>
      <c r="G56" s="62">
        <f t="shared" si="3"/>
        <v>12000</v>
      </c>
      <c r="H56" s="62">
        <f t="shared" si="3"/>
        <v>12000</v>
      </c>
    </row>
    <row r="57" spans="1:8" ht="47.25">
      <c r="A57" s="17" t="s">
        <v>135</v>
      </c>
      <c r="B57" s="6" t="s">
        <v>21</v>
      </c>
      <c r="C57" s="46" t="s">
        <v>106</v>
      </c>
      <c r="D57" s="46" t="s">
        <v>64</v>
      </c>
      <c r="E57" s="46" t="s">
        <v>22</v>
      </c>
      <c r="F57" s="62">
        <v>11279</v>
      </c>
      <c r="G57" s="62">
        <f>'прил 5'!H64</f>
        <v>12000</v>
      </c>
      <c r="H57" s="62">
        <f>'прил 5'!I64</f>
        <v>12000</v>
      </c>
    </row>
    <row r="58" spans="1:8" ht="31.5">
      <c r="A58" s="17" t="s">
        <v>46</v>
      </c>
      <c r="B58" s="72" t="s">
        <v>61</v>
      </c>
      <c r="C58" s="46" t="s">
        <v>199</v>
      </c>
      <c r="D58" s="46" t="s">
        <v>62</v>
      </c>
      <c r="E58" s="46"/>
      <c r="F58" s="62">
        <f>F59</f>
        <v>14420</v>
      </c>
      <c r="G58" s="62">
        <v>0</v>
      </c>
      <c r="H58" s="62">
        <v>0</v>
      </c>
    </row>
    <row r="59" spans="1:8" ht="31.5">
      <c r="A59" s="17" t="s">
        <v>47</v>
      </c>
      <c r="B59" s="72" t="s">
        <v>63</v>
      </c>
      <c r="C59" s="46" t="s">
        <v>199</v>
      </c>
      <c r="D59" s="46" t="s">
        <v>64</v>
      </c>
      <c r="E59" s="46"/>
      <c r="F59" s="62">
        <f>F60</f>
        <v>14420</v>
      </c>
      <c r="G59" s="62">
        <v>0</v>
      </c>
      <c r="H59" s="62">
        <v>0</v>
      </c>
    </row>
    <row r="60" spans="1:8" ht="31.5">
      <c r="A60" s="17" t="s">
        <v>136</v>
      </c>
      <c r="B60" s="2" t="s">
        <v>42</v>
      </c>
      <c r="C60" s="46" t="s">
        <v>199</v>
      </c>
      <c r="D60" s="46" t="s">
        <v>64</v>
      </c>
      <c r="E60" s="46" t="s">
        <v>41</v>
      </c>
      <c r="F60" s="62">
        <f>F61</f>
        <v>14420</v>
      </c>
      <c r="G60" s="62">
        <v>0</v>
      </c>
      <c r="H60" s="62">
        <v>0</v>
      </c>
    </row>
    <row r="61" spans="1:8" ht="47.25">
      <c r="A61" s="17" t="s">
        <v>137</v>
      </c>
      <c r="B61" s="6" t="s">
        <v>21</v>
      </c>
      <c r="C61" s="46" t="s">
        <v>199</v>
      </c>
      <c r="D61" s="46" t="s">
        <v>64</v>
      </c>
      <c r="E61" s="46" t="s">
        <v>200</v>
      </c>
      <c r="F61" s="62">
        <v>14420</v>
      </c>
      <c r="G61" s="62">
        <v>0</v>
      </c>
      <c r="H61" s="62">
        <v>0</v>
      </c>
    </row>
    <row r="62" spans="1:8" ht="31.5">
      <c r="A62" s="17" t="s">
        <v>138</v>
      </c>
      <c r="B62" s="72" t="s">
        <v>61</v>
      </c>
      <c r="C62" s="46" t="s">
        <v>203</v>
      </c>
      <c r="D62" s="46" t="s">
        <v>62</v>
      </c>
      <c r="E62" s="46"/>
      <c r="F62" s="62">
        <v>721</v>
      </c>
      <c r="G62" s="62">
        <v>0</v>
      </c>
      <c r="H62" s="62">
        <v>0</v>
      </c>
    </row>
    <row r="63" spans="1:8" ht="31.5">
      <c r="A63" s="17" t="s">
        <v>48</v>
      </c>
      <c r="B63" s="72" t="s">
        <v>63</v>
      </c>
      <c r="C63" s="46" t="s">
        <v>203</v>
      </c>
      <c r="D63" s="46" t="s">
        <v>64</v>
      </c>
      <c r="E63" s="46"/>
      <c r="F63" s="62">
        <v>721</v>
      </c>
      <c r="G63" s="62">
        <v>0</v>
      </c>
      <c r="H63" s="62">
        <v>0</v>
      </c>
    </row>
    <row r="64" spans="1:8" ht="31.5">
      <c r="A64" s="17" t="s">
        <v>139</v>
      </c>
      <c r="B64" s="2" t="s">
        <v>42</v>
      </c>
      <c r="C64" s="46" t="s">
        <v>203</v>
      </c>
      <c r="D64" s="46" t="s">
        <v>64</v>
      </c>
      <c r="E64" s="46" t="s">
        <v>41</v>
      </c>
      <c r="F64" s="62">
        <v>721</v>
      </c>
      <c r="G64" s="62">
        <v>0</v>
      </c>
      <c r="H64" s="62">
        <v>0</v>
      </c>
    </row>
    <row r="65" spans="1:8" ht="47.25">
      <c r="A65" s="17" t="s">
        <v>140</v>
      </c>
      <c r="B65" s="6" t="s">
        <v>21</v>
      </c>
      <c r="C65" s="46" t="s">
        <v>203</v>
      </c>
      <c r="D65" s="46" t="s">
        <v>64</v>
      </c>
      <c r="E65" s="46" t="s">
        <v>200</v>
      </c>
      <c r="F65" s="62">
        <v>721</v>
      </c>
      <c r="G65" s="62">
        <v>0</v>
      </c>
      <c r="H65" s="62">
        <v>0</v>
      </c>
    </row>
    <row r="66" spans="1:8" ht="34.5" customHeight="1">
      <c r="A66" s="17" t="s">
        <v>141</v>
      </c>
      <c r="B66" s="87" t="s">
        <v>197</v>
      </c>
      <c r="C66" s="88" t="s">
        <v>189</v>
      </c>
      <c r="D66" s="88"/>
      <c r="E66" s="88"/>
      <c r="F66" s="89">
        <f>F72</f>
        <v>104400</v>
      </c>
      <c r="G66" s="89">
        <v>0</v>
      </c>
      <c r="H66" s="89">
        <v>0</v>
      </c>
    </row>
    <row r="67" spans="1:8" ht="31.5">
      <c r="A67" s="17" t="s">
        <v>142</v>
      </c>
      <c r="B67" s="87" t="s">
        <v>190</v>
      </c>
      <c r="C67" s="88" t="s">
        <v>191</v>
      </c>
      <c r="D67" s="88"/>
      <c r="E67" s="88"/>
      <c r="F67" s="89">
        <v>104400</v>
      </c>
      <c r="G67" s="89">
        <v>0</v>
      </c>
      <c r="H67" s="89">
        <v>0</v>
      </c>
    </row>
    <row r="68" spans="1:8" ht="31.5">
      <c r="A68" s="17" t="s">
        <v>143</v>
      </c>
      <c r="B68" s="87" t="s">
        <v>20</v>
      </c>
      <c r="C68" s="91" t="s">
        <v>192</v>
      </c>
      <c r="D68" s="91"/>
      <c r="E68" s="91"/>
      <c r="F68" s="92">
        <v>104400</v>
      </c>
      <c r="G68" s="92">
        <v>0</v>
      </c>
      <c r="H68" s="92">
        <v>0</v>
      </c>
    </row>
    <row r="69" spans="1:8" ht="31.5">
      <c r="A69" s="17" t="s">
        <v>144</v>
      </c>
      <c r="B69" s="87" t="s">
        <v>193</v>
      </c>
      <c r="C69" s="88" t="s">
        <v>192</v>
      </c>
      <c r="D69" s="88" t="s">
        <v>194</v>
      </c>
      <c r="E69" s="88"/>
      <c r="F69" s="89">
        <v>104400</v>
      </c>
      <c r="G69" s="89">
        <v>0</v>
      </c>
      <c r="H69" s="89">
        <v>0</v>
      </c>
    </row>
    <row r="70" spans="1:8" ht="15.75">
      <c r="A70" s="17" t="s">
        <v>145</v>
      </c>
      <c r="B70" s="90" t="s">
        <v>195</v>
      </c>
      <c r="C70" s="88" t="s">
        <v>192</v>
      </c>
      <c r="D70" s="88" t="s">
        <v>196</v>
      </c>
      <c r="E70" s="88"/>
      <c r="F70" s="89">
        <v>104400</v>
      </c>
      <c r="G70" s="89">
        <v>0</v>
      </c>
      <c r="H70" s="89">
        <v>0</v>
      </c>
    </row>
    <row r="71" spans="1:8" ht="15.75">
      <c r="A71" s="17" t="s">
        <v>146</v>
      </c>
      <c r="B71" s="90" t="s">
        <v>185</v>
      </c>
      <c r="C71" s="88" t="s">
        <v>192</v>
      </c>
      <c r="D71" s="88" t="s">
        <v>196</v>
      </c>
      <c r="E71" s="88" t="s">
        <v>186</v>
      </c>
      <c r="F71" s="89">
        <v>104400</v>
      </c>
      <c r="G71" s="89">
        <v>0</v>
      </c>
      <c r="H71" s="89">
        <v>0</v>
      </c>
    </row>
    <row r="72" spans="1:8" ht="15.75">
      <c r="A72" s="17" t="s">
        <v>147</v>
      </c>
      <c r="B72" s="90" t="s">
        <v>187</v>
      </c>
      <c r="C72" s="88" t="s">
        <v>192</v>
      </c>
      <c r="D72" s="88" t="s">
        <v>196</v>
      </c>
      <c r="E72" s="88" t="s">
        <v>188</v>
      </c>
      <c r="F72" s="89">
        <v>104400</v>
      </c>
      <c r="G72" s="89">
        <v>0</v>
      </c>
      <c r="H72" s="89">
        <v>0</v>
      </c>
    </row>
    <row r="73" spans="1:8" ht="31.5">
      <c r="A73" s="17" t="s">
        <v>148</v>
      </c>
      <c r="B73" s="72" t="s">
        <v>92</v>
      </c>
      <c r="C73" s="58" t="s">
        <v>101</v>
      </c>
      <c r="D73" s="58"/>
      <c r="E73" s="58"/>
      <c r="F73" s="59">
        <f>F75+F79+F83+F91+F87+F105</f>
        <v>2624069.82</v>
      </c>
      <c r="G73" s="59">
        <f>G75+G79+G83+G91+G87+G105</f>
        <v>2465878</v>
      </c>
      <c r="H73" s="59">
        <f>H75+H79+H83+H91+H87+H105</f>
        <v>2453336</v>
      </c>
    </row>
    <row r="74" spans="1:8" ht="31.5">
      <c r="A74" s="17" t="s">
        <v>149</v>
      </c>
      <c r="B74" s="72" t="s">
        <v>90</v>
      </c>
      <c r="C74" s="46" t="s">
        <v>102</v>
      </c>
      <c r="D74" s="46" t="s">
        <v>55</v>
      </c>
      <c r="E74" s="63"/>
      <c r="F74" s="70">
        <f>F77+F81+F85+F89+F94+F108</f>
        <v>2624069.82</v>
      </c>
      <c r="G74" s="70">
        <f>G77+G81+G85+G89+G94+G108</f>
        <v>2465878</v>
      </c>
      <c r="H74" s="70">
        <f>H77+H81+H85+H89+H94+H108</f>
        <v>2453336</v>
      </c>
    </row>
    <row r="75" spans="1:8" ht="78.75">
      <c r="A75" s="17" t="s">
        <v>150</v>
      </c>
      <c r="B75" s="72" t="s">
        <v>57</v>
      </c>
      <c r="C75" s="46" t="s">
        <v>102</v>
      </c>
      <c r="D75" s="46" t="s">
        <v>58</v>
      </c>
      <c r="E75" s="63"/>
      <c r="F75" s="64">
        <f>F76</f>
        <v>626281</v>
      </c>
      <c r="G75" s="64">
        <f aca="true" t="shared" si="4" ref="G75:H77">G76</f>
        <v>607963</v>
      </c>
      <c r="H75" s="64">
        <f t="shared" si="4"/>
        <v>608318</v>
      </c>
    </row>
    <row r="76" spans="1:8" ht="31.5">
      <c r="A76" s="17" t="s">
        <v>151</v>
      </c>
      <c r="B76" s="72" t="s">
        <v>59</v>
      </c>
      <c r="C76" s="46" t="s">
        <v>102</v>
      </c>
      <c r="D76" s="46" t="s">
        <v>60</v>
      </c>
      <c r="E76" s="63"/>
      <c r="F76" s="64">
        <f>F77</f>
        <v>626281</v>
      </c>
      <c r="G76" s="64">
        <f t="shared" si="4"/>
        <v>607963</v>
      </c>
      <c r="H76" s="64">
        <f t="shared" si="4"/>
        <v>608318</v>
      </c>
    </row>
    <row r="77" spans="1:8" ht="15.75">
      <c r="A77" s="17" t="s">
        <v>152</v>
      </c>
      <c r="B77" s="74" t="s">
        <v>56</v>
      </c>
      <c r="C77" s="46" t="s">
        <v>102</v>
      </c>
      <c r="D77" s="46" t="s">
        <v>60</v>
      </c>
      <c r="E77" s="63" t="s">
        <v>80</v>
      </c>
      <c r="F77" s="64">
        <f>F78</f>
        <v>626281</v>
      </c>
      <c r="G77" s="64">
        <f t="shared" si="4"/>
        <v>607963</v>
      </c>
      <c r="H77" s="64">
        <f t="shared" si="4"/>
        <v>608318</v>
      </c>
    </row>
    <row r="78" spans="1:8" ht="31.5">
      <c r="A78" s="17" t="s">
        <v>153</v>
      </c>
      <c r="B78" s="75" t="s">
        <v>49</v>
      </c>
      <c r="C78" s="46" t="s">
        <v>102</v>
      </c>
      <c r="D78" s="46" t="s">
        <v>60</v>
      </c>
      <c r="E78" s="63" t="s">
        <v>81</v>
      </c>
      <c r="F78" s="64">
        <v>626281</v>
      </c>
      <c r="G78" s="64">
        <v>607963</v>
      </c>
      <c r="H78" s="64">
        <v>608318</v>
      </c>
    </row>
    <row r="79" spans="1:8" ht="78.75">
      <c r="A79" s="17" t="s">
        <v>154</v>
      </c>
      <c r="B79" s="72" t="s">
        <v>57</v>
      </c>
      <c r="C79" s="46" t="s">
        <v>102</v>
      </c>
      <c r="D79" s="46" t="s">
        <v>58</v>
      </c>
      <c r="E79" s="63"/>
      <c r="F79" s="64">
        <f>F80</f>
        <v>1546286</v>
      </c>
      <c r="G79" s="64">
        <f aca="true" t="shared" si="5" ref="G79:H81">G80</f>
        <v>1494029</v>
      </c>
      <c r="H79" s="64">
        <f t="shared" si="5"/>
        <v>1494029</v>
      </c>
    </row>
    <row r="80" spans="1:8" ht="31.5">
      <c r="A80" s="17" t="s">
        <v>155</v>
      </c>
      <c r="B80" s="72" t="s">
        <v>59</v>
      </c>
      <c r="C80" s="46" t="s">
        <v>102</v>
      </c>
      <c r="D80" s="46" t="s">
        <v>60</v>
      </c>
      <c r="E80" s="63"/>
      <c r="F80" s="64">
        <f>F81</f>
        <v>1546286</v>
      </c>
      <c r="G80" s="64">
        <f t="shared" si="5"/>
        <v>1494029</v>
      </c>
      <c r="H80" s="64">
        <f t="shared" si="5"/>
        <v>1494029</v>
      </c>
    </row>
    <row r="81" spans="1:8" ht="15.75">
      <c r="A81" s="17" t="s">
        <v>156</v>
      </c>
      <c r="B81" s="75" t="s">
        <v>79</v>
      </c>
      <c r="C81" s="46" t="s">
        <v>102</v>
      </c>
      <c r="D81" s="46" t="s">
        <v>60</v>
      </c>
      <c r="E81" s="63" t="s">
        <v>80</v>
      </c>
      <c r="F81" s="64">
        <f>F82</f>
        <v>1546286</v>
      </c>
      <c r="G81" s="64">
        <f t="shared" si="5"/>
        <v>1494029</v>
      </c>
      <c r="H81" s="64">
        <f t="shared" si="5"/>
        <v>1494029</v>
      </c>
    </row>
    <row r="82" spans="1:8" ht="63">
      <c r="A82" s="17" t="s">
        <v>157</v>
      </c>
      <c r="B82" s="75" t="s">
        <v>50</v>
      </c>
      <c r="C82" s="46" t="s">
        <v>102</v>
      </c>
      <c r="D82" s="46" t="s">
        <v>60</v>
      </c>
      <c r="E82" s="63" t="s">
        <v>68</v>
      </c>
      <c r="F82" s="64">
        <f>'прил 5'!G28</f>
        <v>1546286</v>
      </c>
      <c r="G82" s="64">
        <f>'прил 5'!H28</f>
        <v>1494029</v>
      </c>
      <c r="H82" s="64">
        <f>'прил 5'!I28</f>
        <v>1494029</v>
      </c>
    </row>
    <row r="83" spans="1:8" ht="31.5">
      <c r="A83" s="17" t="s">
        <v>158</v>
      </c>
      <c r="B83" s="72" t="s">
        <v>61</v>
      </c>
      <c r="C83" s="46" t="s">
        <v>102</v>
      </c>
      <c r="D83" s="46" t="s">
        <v>62</v>
      </c>
      <c r="E83" s="63"/>
      <c r="F83" s="64">
        <f aca="true" t="shared" si="6" ref="F83:H85">F84</f>
        <v>418883.82</v>
      </c>
      <c r="G83" s="64">
        <f t="shared" si="6"/>
        <v>331329</v>
      </c>
      <c r="H83" s="64">
        <f t="shared" si="6"/>
        <v>318432</v>
      </c>
    </row>
    <row r="84" spans="1:9" ht="31.5">
      <c r="A84" s="17" t="s">
        <v>159</v>
      </c>
      <c r="B84" s="72" t="s">
        <v>63</v>
      </c>
      <c r="C84" s="46" t="s">
        <v>102</v>
      </c>
      <c r="D84" s="46" t="s">
        <v>64</v>
      </c>
      <c r="E84" s="63"/>
      <c r="F84" s="64">
        <f t="shared" si="6"/>
        <v>418883.82</v>
      </c>
      <c r="G84" s="64">
        <f t="shared" si="6"/>
        <v>331329</v>
      </c>
      <c r="H84" s="64">
        <f t="shared" si="6"/>
        <v>318432</v>
      </c>
      <c r="I84" s="69"/>
    </row>
    <row r="85" spans="1:8" ht="15.75">
      <c r="A85" s="17" t="s">
        <v>160</v>
      </c>
      <c r="B85" s="75" t="s">
        <v>79</v>
      </c>
      <c r="C85" s="46" t="s">
        <v>102</v>
      </c>
      <c r="D85" s="46" t="s">
        <v>64</v>
      </c>
      <c r="E85" s="63" t="s">
        <v>80</v>
      </c>
      <c r="F85" s="64">
        <f t="shared" si="6"/>
        <v>418883.82</v>
      </c>
      <c r="G85" s="64">
        <f t="shared" si="6"/>
        <v>331329</v>
      </c>
      <c r="H85" s="64">
        <f t="shared" si="6"/>
        <v>318432</v>
      </c>
    </row>
    <row r="86" spans="1:8" ht="63">
      <c r="A86" s="17" t="s">
        <v>161</v>
      </c>
      <c r="B86" s="2" t="s">
        <v>50</v>
      </c>
      <c r="C86" s="46" t="s">
        <v>102</v>
      </c>
      <c r="D86" s="46" t="s">
        <v>64</v>
      </c>
      <c r="E86" s="63" t="s">
        <v>68</v>
      </c>
      <c r="F86" s="64">
        <v>418883.82</v>
      </c>
      <c r="G86" s="64">
        <f>'прил 5'!H30</f>
        <v>331329</v>
      </c>
      <c r="H86" s="64">
        <v>318432</v>
      </c>
    </row>
    <row r="87" spans="1:8" ht="15.75">
      <c r="A87" s="93" t="s">
        <v>162</v>
      </c>
      <c r="B87" s="72" t="s">
        <v>6</v>
      </c>
      <c r="C87" s="46" t="s">
        <v>102</v>
      </c>
      <c r="D87" s="46" t="s">
        <v>7</v>
      </c>
      <c r="E87" s="63"/>
      <c r="F87" s="64">
        <f aca="true" t="shared" si="7" ref="F87:H89">F88</f>
        <v>27557</v>
      </c>
      <c r="G87" s="64">
        <f t="shared" si="7"/>
        <v>27557</v>
      </c>
      <c r="H87" s="64">
        <f t="shared" si="7"/>
        <v>27557</v>
      </c>
    </row>
    <row r="88" spans="1:8" ht="15.75">
      <c r="A88" s="96">
        <v>72</v>
      </c>
      <c r="B88" s="72" t="s">
        <v>18</v>
      </c>
      <c r="C88" s="46" t="s">
        <v>102</v>
      </c>
      <c r="D88" s="46" t="s">
        <v>17</v>
      </c>
      <c r="E88" s="63"/>
      <c r="F88" s="64">
        <f t="shared" si="7"/>
        <v>27557</v>
      </c>
      <c r="G88" s="64">
        <f t="shared" si="7"/>
        <v>27557</v>
      </c>
      <c r="H88" s="64">
        <f t="shared" si="7"/>
        <v>27557</v>
      </c>
    </row>
    <row r="89" spans="1:8" ht="15.75">
      <c r="A89" s="96">
        <v>73</v>
      </c>
      <c r="B89" s="75" t="s">
        <v>79</v>
      </c>
      <c r="C89" s="46" t="s">
        <v>102</v>
      </c>
      <c r="D89" s="46" t="s">
        <v>17</v>
      </c>
      <c r="E89" s="63" t="s">
        <v>80</v>
      </c>
      <c r="F89" s="64">
        <f>F90</f>
        <v>27557</v>
      </c>
      <c r="G89" s="64">
        <f t="shared" si="7"/>
        <v>27557</v>
      </c>
      <c r="H89" s="64">
        <f t="shared" si="7"/>
        <v>27557</v>
      </c>
    </row>
    <row r="90" spans="1:8" ht="32.25" customHeight="1">
      <c r="A90" s="96">
        <v>74</v>
      </c>
      <c r="B90" s="73" t="s">
        <v>5</v>
      </c>
      <c r="C90" s="46" t="s">
        <v>102</v>
      </c>
      <c r="D90" s="46" t="s">
        <v>17</v>
      </c>
      <c r="E90" s="63" t="s">
        <v>87</v>
      </c>
      <c r="F90" s="64">
        <v>27557</v>
      </c>
      <c r="G90" s="64">
        <v>27557</v>
      </c>
      <c r="H90" s="64">
        <v>27557</v>
      </c>
    </row>
    <row r="91" spans="1:8" ht="15.75">
      <c r="A91" s="96">
        <v>75</v>
      </c>
      <c r="B91" s="72" t="s">
        <v>93</v>
      </c>
      <c r="C91" s="46" t="s">
        <v>103</v>
      </c>
      <c r="D91" s="46"/>
      <c r="E91" s="63"/>
      <c r="F91" s="64">
        <f>F92</f>
        <v>3000</v>
      </c>
      <c r="G91" s="64">
        <f aca="true" t="shared" si="8" ref="G91:H94">G92</f>
        <v>3000</v>
      </c>
      <c r="H91" s="64">
        <f t="shared" si="8"/>
        <v>3000</v>
      </c>
    </row>
    <row r="92" spans="1:8" ht="15.75">
      <c r="A92" s="96">
        <v>76</v>
      </c>
      <c r="B92" s="76" t="s">
        <v>65</v>
      </c>
      <c r="C92" s="46" t="s">
        <v>103</v>
      </c>
      <c r="D92" s="46" t="s">
        <v>66</v>
      </c>
      <c r="E92" s="63"/>
      <c r="F92" s="64">
        <f>F93</f>
        <v>3000</v>
      </c>
      <c r="G92" s="64">
        <f t="shared" si="8"/>
        <v>3000</v>
      </c>
      <c r="H92" s="64">
        <f t="shared" si="8"/>
        <v>3000</v>
      </c>
    </row>
    <row r="93" spans="1:8" ht="15.75">
      <c r="A93" s="96">
        <v>77</v>
      </c>
      <c r="B93" s="77" t="s">
        <v>1</v>
      </c>
      <c r="C93" s="46" t="s">
        <v>103</v>
      </c>
      <c r="D93" s="46" t="s">
        <v>16</v>
      </c>
      <c r="E93" s="63"/>
      <c r="F93" s="64">
        <f>F94</f>
        <v>3000</v>
      </c>
      <c r="G93" s="64">
        <f t="shared" si="8"/>
        <v>3000</v>
      </c>
      <c r="H93" s="64">
        <f t="shared" si="8"/>
        <v>3000</v>
      </c>
    </row>
    <row r="94" spans="1:8" ht="15.75">
      <c r="A94" s="96">
        <v>78</v>
      </c>
      <c r="B94" s="75" t="s">
        <v>79</v>
      </c>
      <c r="C94" s="46" t="s">
        <v>103</v>
      </c>
      <c r="D94" s="46" t="s">
        <v>16</v>
      </c>
      <c r="E94" s="63" t="s">
        <v>80</v>
      </c>
      <c r="F94" s="64">
        <f>F95</f>
        <v>3000</v>
      </c>
      <c r="G94" s="64">
        <f t="shared" si="8"/>
        <v>3000</v>
      </c>
      <c r="H94" s="64">
        <f t="shared" si="8"/>
        <v>3000</v>
      </c>
    </row>
    <row r="95" spans="1:8" ht="15.75">
      <c r="A95" s="96">
        <v>79</v>
      </c>
      <c r="B95" s="78" t="s">
        <v>97</v>
      </c>
      <c r="C95" s="46" t="s">
        <v>103</v>
      </c>
      <c r="D95" s="46" t="s">
        <v>16</v>
      </c>
      <c r="E95" s="63" t="s">
        <v>34</v>
      </c>
      <c r="F95" s="64">
        <f>'прил 5'!G40</f>
        <v>3000</v>
      </c>
      <c r="G95" s="64">
        <f>'прил 5'!H40</f>
        <v>3000</v>
      </c>
      <c r="H95" s="64">
        <f>'прил 5'!I40</f>
        <v>3000</v>
      </c>
    </row>
    <row r="96" spans="1:8" ht="31.5">
      <c r="A96" s="96">
        <v>80</v>
      </c>
      <c r="B96" s="72" t="s">
        <v>176</v>
      </c>
      <c r="C96" s="46" t="s">
        <v>114</v>
      </c>
      <c r="D96" s="46"/>
      <c r="E96" s="63"/>
      <c r="F96" s="64">
        <f>F97+F101</f>
        <v>61208</v>
      </c>
      <c r="G96" s="64">
        <f>G97+G101</f>
        <v>62136</v>
      </c>
      <c r="H96" s="64">
        <f>H97+H101</f>
        <v>65327</v>
      </c>
    </row>
    <row r="97" spans="1:8" ht="78.75">
      <c r="A97" s="96">
        <v>81</v>
      </c>
      <c r="B97" s="72" t="s">
        <v>57</v>
      </c>
      <c r="C97" s="46" t="s">
        <v>114</v>
      </c>
      <c r="D97" s="46" t="s">
        <v>58</v>
      </c>
      <c r="E97" s="71"/>
      <c r="F97" s="64">
        <f aca="true" t="shared" si="9" ref="F97:H99">F98</f>
        <v>47575</v>
      </c>
      <c r="G97" s="64">
        <f t="shared" si="9"/>
        <v>47575</v>
      </c>
      <c r="H97" s="64">
        <f t="shared" si="9"/>
        <v>47575</v>
      </c>
    </row>
    <row r="98" spans="1:8" ht="31.5">
      <c r="A98" s="96">
        <v>82</v>
      </c>
      <c r="B98" s="72" t="s">
        <v>59</v>
      </c>
      <c r="C98" s="46" t="s">
        <v>114</v>
      </c>
      <c r="D98" s="46" t="s">
        <v>60</v>
      </c>
      <c r="E98" s="71"/>
      <c r="F98" s="65">
        <f t="shared" si="9"/>
        <v>47575</v>
      </c>
      <c r="G98" s="65">
        <f t="shared" si="9"/>
        <v>47575</v>
      </c>
      <c r="H98" s="65">
        <f t="shared" si="9"/>
        <v>47575</v>
      </c>
    </row>
    <row r="99" spans="1:8" ht="15.75">
      <c r="A99" s="96">
        <v>83</v>
      </c>
      <c r="B99" s="72" t="s">
        <v>43</v>
      </c>
      <c r="C99" s="46" t="s">
        <v>114</v>
      </c>
      <c r="D99" s="46" t="s">
        <v>60</v>
      </c>
      <c r="E99" s="63" t="s">
        <v>38</v>
      </c>
      <c r="F99" s="65">
        <f t="shared" si="9"/>
        <v>47575</v>
      </c>
      <c r="G99" s="65">
        <f t="shared" si="9"/>
        <v>47575</v>
      </c>
      <c r="H99" s="65">
        <f t="shared" si="9"/>
        <v>47575</v>
      </c>
    </row>
    <row r="100" spans="1:8" ht="15.75">
      <c r="A100" s="96">
        <v>84</v>
      </c>
      <c r="B100" s="72" t="s">
        <v>8</v>
      </c>
      <c r="C100" s="46" t="s">
        <v>114</v>
      </c>
      <c r="D100" s="46" t="s">
        <v>60</v>
      </c>
      <c r="E100" s="63" t="s">
        <v>39</v>
      </c>
      <c r="F100" s="65">
        <v>47575</v>
      </c>
      <c r="G100" s="65">
        <v>47575</v>
      </c>
      <c r="H100" s="65">
        <v>47575</v>
      </c>
    </row>
    <row r="101" spans="1:8" ht="31.5">
      <c r="A101" s="96">
        <v>85</v>
      </c>
      <c r="B101" s="72" t="s">
        <v>61</v>
      </c>
      <c r="C101" s="46" t="s">
        <v>114</v>
      </c>
      <c r="D101" s="46" t="s">
        <v>62</v>
      </c>
      <c r="E101" s="63"/>
      <c r="F101" s="65">
        <f aca="true" t="shared" si="10" ref="F101:H103">F102</f>
        <v>13633</v>
      </c>
      <c r="G101" s="65">
        <f t="shared" si="10"/>
        <v>14561</v>
      </c>
      <c r="H101" s="65">
        <f t="shared" si="10"/>
        <v>17752</v>
      </c>
    </row>
    <row r="102" spans="1:8" ht="31.5">
      <c r="A102" s="96">
        <v>86</v>
      </c>
      <c r="B102" s="72" t="s">
        <v>63</v>
      </c>
      <c r="C102" s="46" t="s">
        <v>114</v>
      </c>
      <c r="D102" s="46" t="s">
        <v>64</v>
      </c>
      <c r="E102" s="63"/>
      <c r="F102" s="65">
        <f t="shared" si="10"/>
        <v>13633</v>
      </c>
      <c r="G102" s="65">
        <f t="shared" si="10"/>
        <v>14561</v>
      </c>
      <c r="H102" s="65">
        <f t="shared" si="10"/>
        <v>17752</v>
      </c>
    </row>
    <row r="103" spans="1:8" ht="15.75">
      <c r="A103" s="96">
        <v>87</v>
      </c>
      <c r="B103" s="72" t="s">
        <v>43</v>
      </c>
      <c r="C103" s="46" t="s">
        <v>114</v>
      </c>
      <c r="D103" s="46" t="s">
        <v>64</v>
      </c>
      <c r="E103" s="63" t="s">
        <v>39</v>
      </c>
      <c r="F103" s="65">
        <f t="shared" si="10"/>
        <v>13633</v>
      </c>
      <c r="G103" s="65">
        <f t="shared" si="10"/>
        <v>14561</v>
      </c>
      <c r="H103" s="65">
        <f t="shared" si="10"/>
        <v>17752</v>
      </c>
    </row>
    <row r="104" spans="1:8" ht="15.75">
      <c r="A104" s="97" t="s">
        <v>211</v>
      </c>
      <c r="B104" s="72" t="s">
        <v>8</v>
      </c>
      <c r="C104" s="46" t="s">
        <v>114</v>
      </c>
      <c r="D104" s="46" t="s">
        <v>64</v>
      </c>
      <c r="E104" s="63" t="s">
        <v>39</v>
      </c>
      <c r="F104" s="65">
        <v>13633</v>
      </c>
      <c r="G104" s="65">
        <v>14561</v>
      </c>
      <c r="H104" s="65">
        <v>17752</v>
      </c>
    </row>
    <row r="105" spans="1:8" ht="63">
      <c r="A105" s="97" t="s">
        <v>212</v>
      </c>
      <c r="B105" s="79" t="s">
        <v>9</v>
      </c>
      <c r="C105" s="46" t="s">
        <v>113</v>
      </c>
      <c r="D105" s="46"/>
      <c r="E105" s="63"/>
      <c r="F105" s="64">
        <f>F106</f>
        <v>2062</v>
      </c>
      <c r="G105" s="64">
        <f aca="true" t="shared" si="11" ref="G105:H108">G106</f>
        <v>2000</v>
      </c>
      <c r="H105" s="64">
        <f t="shared" si="11"/>
        <v>2000</v>
      </c>
    </row>
    <row r="106" spans="1:8" ht="31.5">
      <c r="A106" s="97" t="s">
        <v>213</v>
      </c>
      <c r="B106" s="72" t="s">
        <v>61</v>
      </c>
      <c r="C106" s="46" t="s">
        <v>113</v>
      </c>
      <c r="D106" s="46" t="s">
        <v>62</v>
      </c>
      <c r="E106" s="63"/>
      <c r="F106" s="64">
        <f>F107</f>
        <v>2062</v>
      </c>
      <c r="G106" s="64">
        <f t="shared" si="11"/>
        <v>2000</v>
      </c>
      <c r="H106" s="64">
        <f t="shared" si="11"/>
        <v>2000</v>
      </c>
    </row>
    <row r="107" spans="1:8" ht="31.5">
      <c r="A107" s="97" t="s">
        <v>214</v>
      </c>
      <c r="B107" s="72" t="s">
        <v>63</v>
      </c>
      <c r="C107" s="46" t="s">
        <v>113</v>
      </c>
      <c r="D107" s="46" t="s">
        <v>64</v>
      </c>
      <c r="E107" s="63"/>
      <c r="F107" s="64">
        <f>F108</f>
        <v>2062</v>
      </c>
      <c r="G107" s="64">
        <f t="shared" si="11"/>
        <v>2000</v>
      </c>
      <c r="H107" s="64">
        <f t="shared" si="11"/>
        <v>2000</v>
      </c>
    </row>
    <row r="108" spans="1:8" ht="15.75">
      <c r="A108" s="97" t="s">
        <v>215</v>
      </c>
      <c r="B108" s="75" t="s">
        <v>79</v>
      </c>
      <c r="C108" s="46" t="s">
        <v>113</v>
      </c>
      <c r="D108" s="46" t="s">
        <v>64</v>
      </c>
      <c r="E108" s="63" t="s">
        <v>80</v>
      </c>
      <c r="F108" s="64">
        <f>F109</f>
        <v>2062</v>
      </c>
      <c r="G108" s="64">
        <f t="shared" si="11"/>
        <v>2000</v>
      </c>
      <c r="H108" s="64">
        <f t="shared" si="11"/>
        <v>2000</v>
      </c>
    </row>
    <row r="109" spans="1:8" ht="15.75">
      <c r="A109" s="97" t="s">
        <v>216</v>
      </c>
      <c r="B109" s="78" t="s">
        <v>31</v>
      </c>
      <c r="C109" s="46" t="s">
        <v>113</v>
      </c>
      <c r="D109" s="46" t="s">
        <v>64</v>
      </c>
      <c r="E109" s="63" t="s">
        <v>35</v>
      </c>
      <c r="F109" s="64">
        <v>2062</v>
      </c>
      <c r="G109" s="64">
        <v>2000</v>
      </c>
      <c r="H109" s="64">
        <v>2000</v>
      </c>
    </row>
    <row r="110" spans="1:8" ht="15.75">
      <c r="A110" s="97" t="s">
        <v>217</v>
      </c>
      <c r="B110" s="80" t="s">
        <v>182</v>
      </c>
      <c r="C110" s="66"/>
      <c r="D110" s="66"/>
      <c r="E110" s="66"/>
      <c r="F110" s="67">
        <f>'прил 5'!G86</f>
        <v>0</v>
      </c>
      <c r="G110" s="67">
        <v>71703</v>
      </c>
      <c r="H110" s="67">
        <v>143109</v>
      </c>
    </row>
    <row r="111" spans="1:8" s="43" customFormat="1" ht="15.75">
      <c r="A111" s="96">
        <v>95</v>
      </c>
      <c r="B111" s="78" t="s">
        <v>19</v>
      </c>
      <c r="C111" s="63"/>
      <c r="D111" s="63"/>
      <c r="E111" s="63"/>
      <c r="F111" s="68">
        <f>F17+F46+F73</f>
        <v>5452809.39</v>
      </c>
      <c r="G111" s="68">
        <f>G17+G46+G73</f>
        <v>2868107</v>
      </c>
      <c r="H111" s="68">
        <f>H17+H46+H73</f>
        <v>2862170</v>
      </c>
    </row>
    <row r="112" spans="1:6" s="43" customFormat="1" ht="12.75">
      <c r="A112" s="83"/>
      <c r="B112" s="44"/>
      <c r="C112" s="41"/>
      <c r="D112" s="41"/>
      <c r="E112" s="41"/>
      <c r="F112" s="42"/>
    </row>
    <row r="113" spans="1:6" s="43" customFormat="1" ht="12.75">
      <c r="A113" s="40"/>
      <c r="B113" s="44"/>
      <c r="C113" s="41"/>
      <c r="D113" s="41"/>
      <c r="E113" s="41"/>
      <c r="F113" s="42"/>
    </row>
    <row r="114" s="43" customFormat="1" ht="12.75">
      <c r="A114" s="40"/>
    </row>
    <row r="115" s="43" customFormat="1" ht="12.75">
      <c r="A115" s="40"/>
    </row>
    <row r="116" s="43" customFormat="1" ht="12.75">
      <c r="A116" s="40"/>
    </row>
    <row r="117" s="43" customFormat="1" ht="12.75">
      <c r="A117" s="40"/>
    </row>
    <row r="118" s="43" customFormat="1" ht="12.75">
      <c r="A118" s="40"/>
    </row>
    <row r="119" s="43" customFormat="1" ht="12.75">
      <c r="A119" s="40"/>
    </row>
    <row r="120" s="43" customFormat="1" ht="12.75">
      <c r="A120" s="40"/>
    </row>
    <row r="121" spans="1:6" s="43" customFormat="1" ht="12.75">
      <c r="A121" s="40"/>
      <c r="B121" s="44"/>
      <c r="C121" s="41"/>
      <c r="D121" s="41"/>
      <c r="E121" s="41"/>
      <c r="F121" s="42"/>
    </row>
    <row r="122" spans="1:6" s="43" customFormat="1" ht="12.75">
      <c r="A122" s="40"/>
      <c r="B122" s="44"/>
      <c r="C122" s="41"/>
      <c r="D122" s="41"/>
      <c r="E122" s="41"/>
      <c r="F122" s="42"/>
    </row>
    <row r="123" spans="1:6" s="43" customFormat="1" ht="12.75">
      <c r="A123" s="40"/>
      <c r="B123" s="44"/>
      <c r="C123" s="41"/>
      <c r="D123" s="41"/>
      <c r="E123" s="41"/>
      <c r="F123" s="42"/>
    </row>
    <row r="124" spans="1:6" s="43" customFormat="1" ht="12.75">
      <c r="A124" s="40"/>
      <c r="B124" s="44"/>
      <c r="C124" s="41"/>
      <c r="D124" s="41"/>
      <c r="E124" s="41"/>
      <c r="F124" s="42"/>
    </row>
    <row r="125" spans="1:6" s="43" customFormat="1" ht="12.75">
      <c r="A125" s="40"/>
      <c r="B125" s="44"/>
      <c r="C125" s="41"/>
      <c r="D125" s="41"/>
      <c r="E125" s="41"/>
      <c r="F125" s="42"/>
    </row>
    <row r="126" spans="1:6" s="43" customFormat="1" ht="12.75">
      <c r="A126" s="40"/>
      <c r="B126" s="44"/>
      <c r="C126" s="41"/>
      <c r="D126" s="41"/>
      <c r="E126" s="41"/>
      <c r="F126" s="42"/>
    </row>
    <row r="127" spans="1:6" s="43" customFormat="1" ht="12.75">
      <c r="A127" s="40"/>
      <c r="B127" s="44"/>
      <c r="C127" s="41"/>
      <c r="D127" s="41"/>
      <c r="E127" s="41"/>
      <c r="F127" s="42"/>
    </row>
    <row r="128" spans="1:6" s="43" customFormat="1" ht="12.75">
      <c r="A128" s="40"/>
      <c r="B128" s="44"/>
      <c r="C128" s="41"/>
      <c r="D128" s="41"/>
      <c r="E128" s="41"/>
      <c r="F128" s="42"/>
    </row>
    <row r="129" spans="1:6" s="43" customFormat="1" ht="12.75">
      <c r="A129" s="40"/>
      <c r="B129" s="44"/>
      <c r="C129" s="41"/>
      <c r="D129" s="41"/>
      <c r="E129" s="41"/>
      <c r="F129" s="42"/>
    </row>
  </sheetData>
  <sheetProtection/>
  <mergeCells count="6">
    <mergeCell ref="A11:H11"/>
    <mergeCell ref="A12:H12"/>
    <mergeCell ref="G1:H1"/>
    <mergeCell ref="G7:H7"/>
    <mergeCell ref="G8:H8"/>
    <mergeCell ref="G9:H9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2018-06-14T03:19:28Z</cp:lastPrinted>
  <dcterms:created xsi:type="dcterms:W3CDTF">2007-10-12T08:23:45Z</dcterms:created>
  <dcterms:modified xsi:type="dcterms:W3CDTF">2018-06-14T03:21:17Z</dcterms:modified>
  <cp:category/>
  <cp:version/>
  <cp:contentType/>
  <cp:contentStatus/>
</cp:coreProperties>
</file>