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0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<sst xmlns="http://schemas.openxmlformats.org/spreadsheetml/2006/main" count="780" uniqueCount="207">
  <si>
    <t>Приложение 6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</si>
  <si>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</si>
  <si>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</si>
  <si>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</si>
  <si>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</si>
  <si>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</si>
  <si>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</si>
  <si>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</si>
  <si>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</si>
  <si>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</si>
  <si>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</si>
  <si>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</si>
  <si>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</si>
  <si>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</si>
  <si>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</si>
  <si>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</si>
  <si>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</si>
  <si>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</si>
  <si>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</si>
  <si>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</si>
  <si>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</si>
  <si>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</si>
  <si>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</si>
  <si>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</si>
  <si>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</si>
  <si>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</si>
  <si>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</si>
  <si>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</si>
  <si>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</si>
  <si>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</si>
  <si>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</si>
  <si>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</si>
  <si>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</si>
  <si>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</si>
  <si>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</si>
  <si>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</si>
  <si>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</si>
  <si>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</si>
  <si>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</si>
  <si>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</si>
  <si>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</si>
  <si>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</si>
  <si>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</si>
  <si>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</si>
  <si>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</si>
  <si>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</si>
  <si>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</si>
  <si>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</si>
  <si>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</si>
  <si>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</si>
  <si>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</si>
  <si>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</si>
  <si>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</si>
  <si>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</si>
  <si>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</si>
  <si>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</si>
  <si>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</si>
  <si>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</si>
  <si>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</si>
  <si>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</si>
  <si>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</si>
  <si>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</si>
  <si>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</si>
  <si>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</si>
  <si>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</si>
  <si>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</si>
  <si>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</si>
  <si>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</si>
  <si>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</si>
  <si>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</si>
  <si>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</si>
  <si>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</si>
  <si>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</si>
  <si>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</si>
  <si>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</si>
  <si>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</si>
  <si>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</si>
  <si>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</si>
  <si>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</si>
  <si>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</si>
  <si>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</si>
  <si>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</si>
  <si>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</si>
  <si>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</si>
  <si>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</si>
  <si>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</si>
  <si>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</si>
  <si>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</si>
  <si>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</si>
  <si>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</si>
  <si>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</si>
  <si>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</si>
  <si>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</si>
  <si>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</si>
  <si>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</si>
  <si>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</si>
  <si>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</si>
  <si>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</si>
  <si>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</si>
  <si>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</si>
  <si>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</si>
  <si>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</si>
  <si>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</si>
  <si>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</si>
  <si>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деятельность административных комиссий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</si>
  <si>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</si>
  <si>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</si>
  <si>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</si>
  <si>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</si>
  <si>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</si>
  <si>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</si>
  <si>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</si>
  <si>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</si>
  <si>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</si>
  <si>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</si>
  <si>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</si>
  <si>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</si>
  <si>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</si>
  <si>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</si>
  <si>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</si>
  <si>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</si>
  <si>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</si>
  <si>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</si>
  <si>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</si>
  <si>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</si>
  <si>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</si>
  <si>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</si>
  <si>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</si>
  <si>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</si>
  <si>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</si>
  <si>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</si>
  <si>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</si>
  <si>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</si>
  <si>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</si>
  <si>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</si>
  <si>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</si>
  <si>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</si>
  <si>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</si>
  <si>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</si>
  <si>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</si>
  <si>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</si>
  <si>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</si>
  <si>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</si>
  <si>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</si>
  <si>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</si>
  <si>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</si>
  <si>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</si>
  <si>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</si>
  <si>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</si>
  <si>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</si>
  <si>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</si>
  <si>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</si>
  <si>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</si>
  <si>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</si>
  <si>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</si>
  <si>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</si>
  <si>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</si>
  <si>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</si>
  <si>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</si>
  <si>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</si>
  <si>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</si>
  <si>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</si>
  <si>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</si>
  <si>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</si>
  <si>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</si>
  <si>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</si>
  <si>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</si>
  <si>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</si>
  <si>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</si>
  <si>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</si>
  <si>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</si>
  <si>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>Приложение 7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</si>
  <si>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</si>
  <si>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</si>
  <si>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</si>
  <si>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</si>
  <si>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Сумма на          2020 год</t>
  </si>
  <si>
    <t>Условно утвержденные расходы</t>
  </si>
  <si>
    <t>Сумма на 2020 год</t>
  </si>
  <si>
    <t>к решению Тумаковского</t>
  </si>
  <si>
    <t>Культура, кинематография</t>
  </si>
  <si>
    <t>0800</t>
  </si>
  <si>
    <t>Культура</t>
  </si>
  <si>
    <t>0801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</si>
  <si>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</si>
  <si>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</si>
  <si>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</si>
  <si>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</si>
  <si>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</si>
  <si>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2019 год и плановый период 2020-2021 годов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</si>
  <si>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</si>
  <si>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</si>
  <si>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>Сумма на  2019 год</t>
  </si>
  <si>
    <t>Сумма на 2021 год</t>
  </si>
  <si>
    <t xml:space="preserve">Ведомственная структура расходов  бюджета сельского поселения Тумаковского сельсовета </t>
  </si>
  <si>
    <t>на 2019 год и плановый период на 2020-2021 годов.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</si>
  <si>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</si>
  <si>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"Осуществление комплекса мероприятий по гражданской обороне, защите и безопасности населения";"Обеспечение первичных мер пожарной безопасности в границах населенных пунктов поселения"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</si>
  <si>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</si>
  <si>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</si>
  <si>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</si>
  <si>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</si>
  <si>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2019 год и плановый период 2020-2021 годов . </t>
  </si>
  <si>
    <t>сельского Совета депутатов</t>
  </si>
  <si>
    <t xml:space="preserve">от 25.12.2018 № 137    </t>
  </si>
  <si>
    <t>от 25.12.2018  № 137</t>
  </si>
  <si>
    <t>от 25.12.2018    № 137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</si>
</sst>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5" borderId="7" applyNumberFormat="0" applyAlignment="0" applyProtection="0"/>
    <xf numFmtId="0" fontId="2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178" fontId="2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178" fontId="20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8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1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2" t="s">
        <v>34</v>
      </c>
      <c r="F1" s="73"/>
    </row>
    <row r="2" spans="1:6" s="5" customFormat="1" ht="18.75">
      <c r="A2" s="7"/>
      <c r="B2" s="4"/>
      <c r="D2" s="13"/>
      <c r="E2" s="118" t="s">
        <v>179</v>
      </c>
      <c r="F2" s="118"/>
    </row>
    <row r="3" spans="1:6" s="5" customFormat="1" ht="18.75">
      <c r="A3" s="7"/>
      <c r="B3" s="4"/>
      <c r="D3" s="13"/>
      <c r="E3" s="118" t="s">
        <v>203</v>
      </c>
      <c r="F3" s="118"/>
    </row>
    <row r="4" spans="1:6" s="5" customFormat="1" ht="18.75">
      <c r="A4" s="7"/>
      <c r="B4" s="4"/>
      <c r="D4" s="13"/>
      <c r="E4" s="118" t="s">
        <v>206</v>
      </c>
      <c r="F4" s="118"/>
    </row>
    <row r="5" spans="1:6" s="5" customFormat="1" ht="15.75">
      <c r="A5" s="8"/>
      <c r="D5" s="13"/>
      <c r="E5" s="13"/>
      <c r="F5" s="13"/>
    </row>
    <row r="6" spans="1:6" s="5" customFormat="1" ht="93" customHeight="1">
      <c r="A6" s="121" t="s">
        <v>189</v>
      </c>
      <c r="B6" s="121"/>
      <c r="C6" s="121"/>
      <c r="D6" s="121"/>
      <c r="E6" s="121"/>
      <c r="F6" s="121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69</v>
      </c>
    </row>
    <row r="9" spans="1:6" ht="45" customHeight="1">
      <c r="A9" s="2" t="s">
        <v>73</v>
      </c>
      <c r="B9" s="2" t="s">
        <v>74</v>
      </c>
      <c r="C9" s="1" t="s">
        <v>75</v>
      </c>
      <c r="D9" s="15" t="s">
        <v>192</v>
      </c>
      <c r="E9" s="15" t="s">
        <v>178</v>
      </c>
      <c r="F9" s="15" t="s">
        <v>193</v>
      </c>
    </row>
    <row r="10" spans="1:6" ht="15.75">
      <c r="A10" s="24" t="s">
        <v>76</v>
      </c>
      <c r="B10" s="3" t="s">
        <v>76</v>
      </c>
      <c r="C10" s="3" t="s">
        <v>77</v>
      </c>
      <c r="D10" s="16" t="s">
        <v>78</v>
      </c>
      <c r="E10" s="16" t="s">
        <v>79</v>
      </c>
      <c r="F10" s="16" t="s">
        <v>80</v>
      </c>
    </row>
    <row r="11" spans="1:6" ht="31.5">
      <c r="A11" s="24" t="s">
        <v>76</v>
      </c>
      <c r="B11" s="22" t="s">
        <v>83</v>
      </c>
      <c r="C11" s="23" t="s">
        <v>84</v>
      </c>
      <c r="D11" s="74">
        <f>D12+D13+D14+D15+D16+D17</f>
        <v>2953089</v>
      </c>
      <c r="E11" s="74">
        <f>E12+E13+E14+E15+E16+E17</f>
        <v>2610801</v>
      </c>
      <c r="F11" s="74">
        <f>F12+F13+F14+F15+F16+F17</f>
        <v>2595520</v>
      </c>
    </row>
    <row r="12" spans="1:6" ht="66.75" customHeight="1">
      <c r="A12" s="24" t="s">
        <v>77</v>
      </c>
      <c r="B12" s="10" t="s">
        <v>49</v>
      </c>
      <c r="C12" s="24" t="s">
        <v>85</v>
      </c>
      <c r="D12" s="75">
        <v>729203</v>
      </c>
      <c r="E12" s="75">
        <v>729203</v>
      </c>
      <c r="F12" s="75">
        <v>729203</v>
      </c>
    </row>
    <row r="13" spans="1:6" ht="126">
      <c r="A13" s="24" t="s">
        <v>79</v>
      </c>
      <c r="B13" s="10" t="s">
        <v>50</v>
      </c>
      <c r="C13" s="1" t="s">
        <v>70</v>
      </c>
      <c r="D13" s="76">
        <v>2181428</v>
      </c>
      <c r="E13" s="76">
        <v>1839140</v>
      </c>
      <c r="F13" s="76">
        <v>1823859</v>
      </c>
    </row>
    <row r="14" spans="1:6" ht="94.5">
      <c r="A14" s="24" t="s">
        <v>80</v>
      </c>
      <c r="B14" s="10" t="s">
        <v>51</v>
      </c>
      <c r="C14" s="1" t="s">
        <v>91</v>
      </c>
      <c r="D14" s="76">
        <v>37058</v>
      </c>
      <c r="E14" s="76">
        <v>37058</v>
      </c>
      <c r="F14" s="76">
        <v>37058</v>
      </c>
    </row>
    <row r="15" spans="1:6" ht="15.75">
      <c r="A15" s="24" t="s">
        <v>81</v>
      </c>
      <c r="B15" s="10" t="s">
        <v>52</v>
      </c>
      <c r="C15" s="1" t="s">
        <v>30</v>
      </c>
      <c r="D15" s="76">
        <v>3000</v>
      </c>
      <c r="E15" s="76">
        <v>3000</v>
      </c>
      <c r="F15" s="76">
        <v>3000</v>
      </c>
    </row>
    <row r="16" spans="1:6" ht="31.5">
      <c r="A16" s="24" t="s">
        <v>82</v>
      </c>
      <c r="B16" s="10" t="s">
        <v>104</v>
      </c>
      <c r="C16" s="1" t="s">
        <v>31</v>
      </c>
      <c r="D16" s="76">
        <v>2400</v>
      </c>
      <c r="E16" s="76">
        <v>2400</v>
      </c>
      <c r="F16" s="76">
        <v>2400</v>
      </c>
    </row>
    <row r="17" spans="1:6" ht="15.75">
      <c r="A17" s="24"/>
      <c r="B17" s="10"/>
      <c r="C17" s="1"/>
      <c r="D17" s="76"/>
      <c r="E17" s="76"/>
      <c r="F17" s="76"/>
    </row>
    <row r="18" spans="1:6" ht="15.75">
      <c r="A18" s="24" t="s">
        <v>86</v>
      </c>
      <c r="B18" s="22" t="s">
        <v>40</v>
      </c>
      <c r="C18" s="25" t="s">
        <v>35</v>
      </c>
      <c r="D18" s="77">
        <f>D19</f>
        <v>62277</v>
      </c>
      <c r="E18" s="77">
        <f>E19</f>
        <v>65353</v>
      </c>
      <c r="F18" s="77">
        <f>F19</f>
        <v>0</v>
      </c>
    </row>
    <row r="19" spans="1:6" ht="31.5">
      <c r="A19" s="24" t="s">
        <v>87</v>
      </c>
      <c r="B19" s="10" t="s">
        <v>190</v>
      </c>
      <c r="C19" s="1" t="s">
        <v>36</v>
      </c>
      <c r="D19" s="76">
        <v>62277</v>
      </c>
      <c r="E19" s="76">
        <v>65353</v>
      </c>
      <c r="F19" s="76">
        <v>0</v>
      </c>
    </row>
    <row r="20" spans="1:6" ht="50.25" customHeight="1">
      <c r="A20" s="24" t="s">
        <v>88</v>
      </c>
      <c r="B20" s="22" t="s">
        <v>39</v>
      </c>
      <c r="C20" s="25" t="s">
        <v>38</v>
      </c>
      <c r="D20" s="77">
        <f>D21</f>
        <v>12000</v>
      </c>
      <c r="E20" s="77">
        <f>E21</f>
        <v>12000</v>
      </c>
      <c r="F20" s="77">
        <f>F21</f>
        <v>12000</v>
      </c>
    </row>
    <row r="21" spans="1:6" ht="63">
      <c r="A21" s="24" t="s">
        <v>89</v>
      </c>
      <c r="B21" s="28" t="s">
        <v>191</v>
      </c>
      <c r="C21" s="1" t="s">
        <v>188</v>
      </c>
      <c r="D21" s="76">
        <v>12000</v>
      </c>
      <c r="E21" s="76">
        <v>12000</v>
      </c>
      <c r="F21" s="76">
        <v>12000</v>
      </c>
    </row>
    <row r="22" spans="1:6" ht="15.75">
      <c r="A22" s="24" t="s">
        <v>90</v>
      </c>
      <c r="B22" s="22" t="s">
        <v>71</v>
      </c>
      <c r="C22" s="25" t="s">
        <v>72</v>
      </c>
      <c r="D22" s="77">
        <f>D23</f>
        <v>139182</v>
      </c>
      <c r="E22" s="77">
        <f>E23</f>
        <v>148434</v>
      </c>
      <c r="F22" s="77">
        <f>F23</f>
        <v>168774</v>
      </c>
    </row>
    <row r="23" spans="1:6" ht="33.75" customHeight="1">
      <c r="A23" s="24" t="s">
        <v>41</v>
      </c>
      <c r="B23" s="78" t="s">
        <v>12</v>
      </c>
      <c r="C23" s="1" t="s">
        <v>9</v>
      </c>
      <c r="D23" s="76">
        <v>139182</v>
      </c>
      <c r="E23" s="76">
        <v>148434</v>
      </c>
      <c r="F23" s="76">
        <v>168774</v>
      </c>
    </row>
    <row r="24" spans="1:6" ht="39" customHeight="1">
      <c r="A24" s="24" t="s">
        <v>19</v>
      </c>
      <c r="B24" s="22" t="s">
        <v>92</v>
      </c>
      <c r="C24" s="25" t="s">
        <v>93</v>
      </c>
      <c r="D24" s="77">
        <f>D25+D26</f>
        <v>551490</v>
      </c>
      <c r="E24" s="77">
        <f>E25+E26</f>
        <v>559850</v>
      </c>
      <c r="F24" s="77">
        <f>F25+F26</f>
        <v>459850</v>
      </c>
    </row>
    <row r="25" spans="1:6" ht="15.75">
      <c r="A25" s="24" t="s">
        <v>20</v>
      </c>
      <c r="B25" s="10" t="s">
        <v>27</v>
      </c>
      <c r="C25" s="1" t="s">
        <v>94</v>
      </c>
      <c r="D25" s="76">
        <v>0</v>
      </c>
      <c r="E25" s="76">
        <v>0</v>
      </c>
      <c r="F25" s="76">
        <v>0</v>
      </c>
    </row>
    <row r="26" spans="1:6" ht="15.75">
      <c r="A26" s="24" t="s">
        <v>120</v>
      </c>
      <c r="B26" s="10" t="s">
        <v>11</v>
      </c>
      <c r="C26" s="1" t="s">
        <v>10</v>
      </c>
      <c r="D26" s="76">
        <v>551490</v>
      </c>
      <c r="E26" s="61">
        <v>559850</v>
      </c>
      <c r="F26" s="61">
        <v>459850</v>
      </c>
    </row>
    <row r="27" spans="1:6" ht="15.75">
      <c r="A27" s="24" t="s">
        <v>121</v>
      </c>
      <c r="B27" s="22" t="s">
        <v>180</v>
      </c>
      <c r="C27" s="25" t="s">
        <v>181</v>
      </c>
      <c r="D27" s="77">
        <v>104400</v>
      </c>
      <c r="E27" s="109">
        <v>0</v>
      </c>
      <c r="F27" s="109">
        <v>0</v>
      </c>
    </row>
    <row r="28" spans="1:6" ht="15.75">
      <c r="A28" s="24" t="s">
        <v>122</v>
      </c>
      <c r="B28" s="10" t="s">
        <v>182</v>
      </c>
      <c r="C28" s="1" t="s">
        <v>183</v>
      </c>
      <c r="D28" s="76">
        <v>104400</v>
      </c>
      <c r="E28" s="61">
        <v>0</v>
      </c>
      <c r="F28" s="61">
        <v>0</v>
      </c>
    </row>
    <row r="29" spans="1:6" ht="31.5">
      <c r="A29" s="24" t="s">
        <v>125</v>
      </c>
      <c r="B29" s="22" t="s">
        <v>28</v>
      </c>
      <c r="C29" s="25" t="s">
        <v>29</v>
      </c>
      <c r="D29" s="77">
        <f>D30</f>
        <v>14259</v>
      </c>
      <c r="E29" s="77">
        <f>E30</f>
        <v>14259</v>
      </c>
      <c r="F29" s="77">
        <f>F30</f>
        <v>14259</v>
      </c>
    </row>
    <row r="30" spans="1:6" ht="35.25" customHeight="1">
      <c r="A30" s="24" t="s">
        <v>126</v>
      </c>
      <c r="B30" s="10" t="s">
        <v>32</v>
      </c>
      <c r="C30" s="1" t="s">
        <v>33</v>
      </c>
      <c r="D30" s="76">
        <v>14259</v>
      </c>
      <c r="E30" s="76">
        <v>14259</v>
      </c>
      <c r="F30" s="76">
        <v>14259</v>
      </c>
    </row>
    <row r="31" spans="1:6" ht="15.75">
      <c r="A31" s="24" t="s">
        <v>21</v>
      </c>
      <c r="B31" s="122" t="s">
        <v>48</v>
      </c>
      <c r="C31" s="123"/>
      <c r="D31" s="77">
        <f>D11+D18+D20+D22+D24+D29+D27</f>
        <v>3836697</v>
      </c>
      <c r="E31" s="77">
        <f>E11+E18+E20+E22+E24+E29</f>
        <v>3410697</v>
      </c>
      <c r="F31" s="77">
        <f>F11+F18+F20+F22+F24+F29</f>
        <v>3250403</v>
      </c>
    </row>
    <row r="32" spans="1:6" ht="31.5">
      <c r="A32" s="24" t="s">
        <v>22</v>
      </c>
      <c r="B32" s="22" t="s">
        <v>43</v>
      </c>
      <c r="C32" s="1" t="s">
        <v>44</v>
      </c>
      <c r="D32" s="76">
        <f>'прил 6'!G82</f>
        <v>0</v>
      </c>
      <c r="E32" s="76">
        <v>87500</v>
      </c>
      <c r="F32" s="76">
        <v>171200</v>
      </c>
    </row>
    <row r="33" spans="1:6" ht="15.75">
      <c r="A33" s="119"/>
      <c r="B33" s="120"/>
      <c r="C33" s="25"/>
      <c r="D33" s="77">
        <f>D31+D32</f>
        <v>3836697</v>
      </c>
      <c r="E33" s="77">
        <f>E31+E32</f>
        <v>3498197</v>
      </c>
      <c r="F33" s="77">
        <f>F31+F32</f>
        <v>3421603</v>
      </c>
    </row>
  </sheetData>
  <sheetProtection/>
  <mergeCells count="6">
    <mergeCell ref="E3:F3"/>
    <mergeCell ref="E2:F2"/>
    <mergeCell ref="A33:B33"/>
    <mergeCell ref="A6:F6"/>
    <mergeCell ref="E4:F4"/>
    <mergeCell ref="B31:C31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="90" zoomScaleNormal="90" zoomScaleSheetLayoutView="75" zoomScalePageLayoutView="0" workbookViewId="0" topLeftCell="A1">
      <selection activeCell="C3" sqref="C3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1" customWidth="1"/>
    <col min="4" max="4" width="11.875" style="31" customWidth="1"/>
    <col min="5" max="5" width="11.625" style="32" customWidth="1"/>
    <col min="6" max="6" width="6.375" style="31" customWidth="1"/>
    <col min="7" max="7" width="15.625" style="36" customWidth="1"/>
    <col min="8" max="8" width="16.375" style="36" customWidth="1"/>
    <col min="9" max="9" width="16.625" style="36" customWidth="1"/>
    <col min="10" max="16384" width="9.125" style="5" customWidth="1"/>
  </cols>
  <sheetData>
    <row r="1" ht="18.75" customHeight="1">
      <c r="H1" s="108" t="s">
        <v>0</v>
      </c>
    </row>
    <row r="2" spans="8:9" ht="18.75" customHeight="1">
      <c r="H2" s="108" t="s">
        <v>179</v>
      </c>
      <c r="I2" s="112"/>
    </row>
    <row r="3" spans="7:9" ht="18.75" customHeight="1">
      <c r="G3" s="108"/>
      <c r="H3" s="124" t="s">
        <v>203</v>
      </c>
      <c r="I3" s="124"/>
    </row>
    <row r="4" spans="6:9" ht="18.75" customHeight="1">
      <c r="F4" s="37"/>
      <c r="H4" s="108" t="s">
        <v>205</v>
      </c>
      <c r="I4" s="112"/>
    </row>
    <row r="6" spans="1:9" ht="18.75">
      <c r="A6" s="125" t="s">
        <v>194</v>
      </c>
      <c r="B6" s="125"/>
      <c r="C6" s="125"/>
      <c r="D6" s="125"/>
      <c r="E6" s="125"/>
      <c r="F6" s="125"/>
      <c r="G6" s="125"/>
      <c r="H6" s="125"/>
      <c r="I6" s="125"/>
    </row>
    <row r="7" spans="1:9" ht="18.75">
      <c r="A7" s="125" t="s">
        <v>195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27"/>
      <c r="B8" s="26"/>
      <c r="C8" s="34"/>
      <c r="D8" s="34"/>
      <c r="E8" s="35"/>
      <c r="F8" s="34"/>
      <c r="G8" s="33"/>
      <c r="H8" s="33"/>
      <c r="I8" s="33"/>
    </row>
    <row r="9" ht="15.75">
      <c r="I9" s="36" t="s">
        <v>103</v>
      </c>
    </row>
    <row r="10" spans="1:9" ht="38.25">
      <c r="A10" s="38" t="s">
        <v>73</v>
      </c>
      <c r="B10" s="38" t="s">
        <v>53</v>
      </c>
      <c r="C10" s="39" t="s">
        <v>54</v>
      </c>
      <c r="D10" s="39" t="s">
        <v>55</v>
      </c>
      <c r="E10" s="39" t="s">
        <v>24</v>
      </c>
      <c r="F10" s="39" t="s">
        <v>25</v>
      </c>
      <c r="G10" s="61" t="s">
        <v>105</v>
      </c>
      <c r="H10" s="61" t="s">
        <v>172</v>
      </c>
      <c r="I10" s="61" t="s">
        <v>176</v>
      </c>
    </row>
    <row r="11" spans="1:9" ht="12.75" customHeight="1">
      <c r="A11" s="41" t="s">
        <v>76</v>
      </c>
      <c r="B11" s="39" t="s">
        <v>77</v>
      </c>
      <c r="C11" s="41" t="s">
        <v>78</v>
      </c>
      <c r="D11" s="39" t="s">
        <v>79</v>
      </c>
      <c r="E11" s="41" t="s">
        <v>80</v>
      </c>
      <c r="F11" s="39" t="s">
        <v>81</v>
      </c>
      <c r="G11" s="41" t="s">
        <v>82</v>
      </c>
      <c r="H11" s="39" t="s">
        <v>86</v>
      </c>
      <c r="I11" s="41" t="s">
        <v>87</v>
      </c>
    </row>
    <row r="12" spans="1:9" ht="28.5">
      <c r="A12" s="39" t="s">
        <v>76</v>
      </c>
      <c r="B12" s="71" t="s">
        <v>169</v>
      </c>
      <c r="C12" s="68" t="s">
        <v>170</v>
      </c>
      <c r="D12" s="68"/>
      <c r="E12" s="69"/>
      <c r="F12" s="68"/>
      <c r="G12" s="70"/>
      <c r="H12" s="70"/>
      <c r="I12" s="70"/>
    </row>
    <row r="13" spans="1:9" ht="15.75">
      <c r="A13" s="39" t="s">
        <v>77</v>
      </c>
      <c r="B13" s="42" t="s">
        <v>57</v>
      </c>
      <c r="C13" s="68" t="s">
        <v>170</v>
      </c>
      <c r="D13" s="39" t="s">
        <v>84</v>
      </c>
      <c r="E13" s="67" t="s">
        <v>56</v>
      </c>
      <c r="F13" s="39" t="s">
        <v>56</v>
      </c>
      <c r="G13" s="61">
        <f>G14+G19+G28+G32+G36+G45+G40</f>
        <v>3119766</v>
      </c>
      <c r="H13" s="61">
        <f>H14+H19+H28+H32+H36+H45+H40</f>
        <v>2676154</v>
      </c>
      <c r="I13" s="61">
        <f>I14+I19+I28+I32+I36+I45+I40</f>
        <v>2595520</v>
      </c>
    </row>
    <row r="14" spans="1:9" ht="38.25">
      <c r="A14" s="39" t="s">
        <v>78</v>
      </c>
      <c r="B14" s="42" t="s">
        <v>96</v>
      </c>
      <c r="C14" s="68" t="s">
        <v>170</v>
      </c>
      <c r="D14" s="39" t="s">
        <v>85</v>
      </c>
      <c r="E14" s="39" t="s">
        <v>56</v>
      </c>
      <c r="F14" s="39" t="s">
        <v>56</v>
      </c>
      <c r="G14" s="61">
        <f aca="true" t="shared" si="0" ref="G14:I17">G15</f>
        <v>729203</v>
      </c>
      <c r="H14" s="61">
        <f>H17</f>
        <v>729203</v>
      </c>
      <c r="I14" s="61">
        <f t="shared" si="0"/>
        <v>729203</v>
      </c>
    </row>
    <row r="15" spans="1:9" ht="25.5">
      <c r="A15" s="39" t="s">
        <v>79</v>
      </c>
      <c r="B15" s="42" t="s">
        <v>97</v>
      </c>
      <c r="C15" s="68" t="s">
        <v>170</v>
      </c>
      <c r="D15" s="39" t="s">
        <v>85</v>
      </c>
      <c r="E15" s="39" t="s">
        <v>106</v>
      </c>
      <c r="F15" s="39" t="s">
        <v>56</v>
      </c>
      <c r="G15" s="61">
        <f t="shared" si="0"/>
        <v>729203</v>
      </c>
      <c r="H15" s="61">
        <f t="shared" si="0"/>
        <v>729203</v>
      </c>
      <c r="I15" s="61">
        <f t="shared" si="0"/>
        <v>729203</v>
      </c>
    </row>
    <row r="16" spans="1:9" ht="25.5">
      <c r="A16" s="39" t="s">
        <v>80</v>
      </c>
      <c r="B16" s="42" t="s">
        <v>95</v>
      </c>
      <c r="C16" s="68" t="s">
        <v>170</v>
      </c>
      <c r="D16" s="39" t="s">
        <v>85</v>
      </c>
      <c r="E16" s="39" t="s">
        <v>107</v>
      </c>
      <c r="F16" s="39" t="s">
        <v>56</v>
      </c>
      <c r="G16" s="61">
        <f t="shared" si="0"/>
        <v>729203</v>
      </c>
      <c r="H16" s="61">
        <v>729203</v>
      </c>
      <c r="I16" s="61">
        <v>729203</v>
      </c>
    </row>
    <row r="17" spans="1:9" ht="63.75">
      <c r="A17" s="39" t="s">
        <v>81</v>
      </c>
      <c r="B17" s="42" t="s">
        <v>58</v>
      </c>
      <c r="C17" s="68" t="s">
        <v>170</v>
      </c>
      <c r="D17" s="39" t="s">
        <v>85</v>
      </c>
      <c r="E17" s="39" t="s">
        <v>107</v>
      </c>
      <c r="F17" s="39" t="s">
        <v>59</v>
      </c>
      <c r="G17" s="61">
        <v>729203</v>
      </c>
      <c r="H17" s="61">
        <f t="shared" si="0"/>
        <v>729203</v>
      </c>
      <c r="I17" s="61">
        <f t="shared" si="0"/>
        <v>729203</v>
      </c>
    </row>
    <row r="18" spans="1:9" ht="25.5">
      <c r="A18" s="39" t="s">
        <v>82</v>
      </c>
      <c r="B18" s="42" t="s">
        <v>60</v>
      </c>
      <c r="C18" s="68" t="s">
        <v>170</v>
      </c>
      <c r="D18" s="39" t="s">
        <v>85</v>
      </c>
      <c r="E18" s="39" t="s">
        <v>107</v>
      </c>
      <c r="F18" s="39" t="s">
        <v>61</v>
      </c>
      <c r="G18" s="61">
        <v>729203</v>
      </c>
      <c r="H18" s="61">
        <v>729203</v>
      </c>
      <c r="I18" s="61">
        <v>729203</v>
      </c>
    </row>
    <row r="19" spans="1:9" ht="51">
      <c r="A19" s="39" t="s">
        <v>86</v>
      </c>
      <c r="B19" s="42" t="s">
        <v>50</v>
      </c>
      <c r="C19" s="68" t="s">
        <v>170</v>
      </c>
      <c r="D19" s="39" t="s">
        <v>70</v>
      </c>
      <c r="E19" s="39" t="s">
        <v>56</v>
      </c>
      <c r="F19" s="39" t="s">
        <v>56</v>
      </c>
      <c r="G19" s="61">
        <f aca="true" t="shared" si="1" ref="G19:I20">G20</f>
        <v>2181428</v>
      </c>
      <c r="H19" s="61">
        <f t="shared" si="1"/>
        <v>1839140</v>
      </c>
      <c r="I19" s="61">
        <f t="shared" si="1"/>
        <v>1823859</v>
      </c>
    </row>
    <row r="20" spans="1:9" ht="25.5">
      <c r="A20" s="39" t="s">
        <v>87</v>
      </c>
      <c r="B20" s="42" t="s">
        <v>97</v>
      </c>
      <c r="C20" s="68" t="s">
        <v>170</v>
      </c>
      <c r="D20" s="39" t="s">
        <v>70</v>
      </c>
      <c r="E20" s="39" t="s">
        <v>106</v>
      </c>
      <c r="F20" s="39" t="s">
        <v>56</v>
      </c>
      <c r="G20" s="61">
        <f t="shared" si="1"/>
        <v>2181428</v>
      </c>
      <c r="H20" s="61">
        <f t="shared" si="1"/>
        <v>1839140</v>
      </c>
      <c r="I20" s="61">
        <f>I21</f>
        <v>1823859</v>
      </c>
    </row>
    <row r="21" spans="1:9" ht="25.5">
      <c r="A21" s="39" t="s">
        <v>88</v>
      </c>
      <c r="B21" s="42" t="s">
        <v>95</v>
      </c>
      <c r="C21" s="68" t="s">
        <v>170</v>
      </c>
      <c r="D21" s="39" t="s">
        <v>70</v>
      </c>
      <c r="E21" s="39" t="s">
        <v>107</v>
      </c>
      <c r="F21" s="39" t="s">
        <v>56</v>
      </c>
      <c r="G21" s="61">
        <f>G22+G24+G26</f>
        <v>2181428</v>
      </c>
      <c r="H21" s="61">
        <f>H22+H24+H26</f>
        <v>1839140</v>
      </c>
      <c r="I21" s="61">
        <f>I22+I24+I26</f>
        <v>1823859</v>
      </c>
    </row>
    <row r="22" spans="1:9" ht="63.75">
      <c r="A22" s="39" t="s">
        <v>89</v>
      </c>
      <c r="B22" s="42" t="s">
        <v>58</v>
      </c>
      <c r="C22" s="68" t="s">
        <v>170</v>
      </c>
      <c r="D22" s="39" t="s">
        <v>70</v>
      </c>
      <c r="E22" s="39" t="s">
        <v>107</v>
      </c>
      <c r="F22" s="39" t="s">
        <v>59</v>
      </c>
      <c r="G22" s="61">
        <f>G23</f>
        <v>1984100</v>
      </c>
      <c r="H22" s="61">
        <f>H23</f>
        <v>1800140</v>
      </c>
      <c r="I22" s="61">
        <f>I23</f>
        <v>1800159</v>
      </c>
    </row>
    <row r="23" spans="1:9" ht="25.5">
      <c r="A23" s="39" t="s">
        <v>90</v>
      </c>
      <c r="B23" s="42" t="s">
        <v>60</v>
      </c>
      <c r="C23" s="68" t="s">
        <v>170</v>
      </c>
      <c r="D23" s="39" t="s">
        <v>70</v>
      </c>
      <c r="E23" s="39" t="s">
        <v>107</v>
      </c>
      <c r="F23" s="39" t="s">
        <v>61</v>
      </c>
      <c r="G23" s="61">
        <v>1984100</v>
      </c>
      <c r="H23" s="61">
        <v>1800140</v>
      </c>
      <c r="I23" s="61">
        <v>1800159</v>
      </c>
    </row>
    <row r="24" spans="1:9" ht="25.5">
      <c r="A24" s="39" t="s">
        <v>41</v>
      </c>
      <c r="B24" s="42" t="s">
        <v>62</v>
      </c>
      <c r="C24" s="68" t="s">
        <v>170</v>
      </c>
      <c r="D24" s="39" t="s">
        <v>70</v>
      </c>
      <c r="E24" s="39" t="s">
        <v>107</v>
      </c>
      <c r="F24" s="39" t="s">
        <v>63</v>
      </c>
      <c r="G24" s="61">
        <f>G25</f>
        <v>197328</v>
      </c>
      <c r="H24" s="61">
        <f>H25</f>
        <v>39000</v>
      </c>
      <c r="I24" s="61">
        <f>I25</f>
        <v>23700</v>
      </c>
    </row>
    <row r="25" spans="1:9" ht="30.75" customHeight="1">
      <c r="A25" s="39" t="s">
        <v>127</v>
      </c>
      <c r="B25" s="42" t="s">
        <v>64</v>
      </c>
      <c r="C25" s="68" t="s">
        <v>170</v>
      </c>
      <c r="D25" s="39" t="s">
        <v>70</v>
      </c>
      <c r="E25" s="39" t="s">
        <v>107</v>
      </c>
      <c r="F25" s="39" t="s">
        <v>65</v>
      </c>
      <c r="G25" s="61">
        <v>197328</v>
      </c>
      <c r="H25" s="61">
        <v>39000</v>
      </c>
      <c r="I25" s="61">
        <v>23700</v>
      </c>
    </row>
    <row r="26" spans="1:9" ht="15.75">
      <c r="A26" s="39" t="s">
        <v>128</v>
      </c>
      <c r="B26" s="42" t="s">
        <v>5</v>
      </c>
      <c r="C26" s="68" t="s">
        <v>170</v>
      </c>
      <c r="D26" s="39" t="s">
        <v>70</v>
      </c>
      <c r="E26" s="39" t="s">
        <v>107</v>
      </c>
      <c r="F26" s="39" t="s">
        <v>6</v>
      </c>
      <c r="G26" s="61">
        <f>G27</f>
        <v>0</v>
      </c>
      <c r="H26" s="61">
        <f>H27</f>
        <v>0</v>
      </c>
      <c r="I26" s="61">
        <f>I27</f>
        <v>0</v>
      </c>
    </row>
    <row r="27" spans="1:9" ht="15.75">
      <c r="A27" s="39" t="s">
        <v>129</v>
      </c>
      <c r="B27" s="42" t="s">
        <v>15</v>
      </c>
      <c r="C27" s="68" t="s">
        <v>170</v>
      </c>
      <c r="D27" s="39" t="s">
        <v>70</v>
      </c>
      <c r="E27" s="39" t="s">
        <v>107</v>
      </c>
      <c r="F27" s="39" t="s">
        <v>14</v>
      </c>
      <c r="G27" s="61">
        <v>0</v>
      </c>
      <c r="H27" s="61">
        <v>0</v>
      </c>
      <c r="I27" s="61">
        <v>0</v>
      </c>
    </row>
    <row r="28" spans="1:9" ht="28.5" customHeight="1">
      <c r="A28" s="39" t="s">
        <v>19</v>
      </c>
      <c r="B28" s="42" t="s">
        <v>97</v>
      </c>
      <c r="C28" s="68" t="s">
        <v>170</v>
      </c>
      <c r="D28" s="39" t="s">
        <v>91</v>
      </c>
      <c r="E28" s="39" t="s">
        <v>106</v>
      </c>
      <c r="F28" s="39"/>
      <c r="G28" s="61">
        <f aca="true" t="shared" si="2" ref="G28:I30">G29</f>
        <v>37058</v>
      </c>
      <c r="H28" s="61">
        <f t="shared" si="2"/>
        <v>37058</v>
      </c>
      <c r="I28" s="61">
        <f t="shared" si="2"/>
        <v>37058</v>
      </c>
    </row>
    <row r="29" spans="1:9" ht="25.5">
      <c r="A29" s="39" t="s">
        <v>130</v>
      </c>
      <c r="B29" s="42" t="s">
        <v>95</v>
      </c>
      <c r="C29" s="68" t="s">
        <v>170</v>
      </c>
      <c r="D29" s="39" t="s">
        <v>91</v>
      </c>
      <c r="E29" s="39" t="s">
        <v>107</v>
      </c>
      <c r="F29" s="39"/>
      <c r="G29" s="61">
        <f t="shared" si="2"/>
        <v>37058</v>
      </c>
      <c r="H29" s="61">
        <f t="shared" si="2"/>
        <v>37058</v>
      </c>
      <c r="I29" s="61">
        <f t="shared" si="2"/>
        <v>37058</v>
      </c>
    </row>
    <row r="30" spans="1:9" ht="15.75">
      <c r="A30" s="39" t="s">
        <v>20</v>
      </c>
      <c r="B30" s="42" t="s">
        <v>5</v>
      </c>
      <c r="C30" s="68" t="s">
        <v>170</v>
      </c>
      <c r="D30" s="39" t="s">
        <v>91</v>
      </c>
      <c r="E30" s="39" t="s">
        <v>107</v>
      </c>
      <c r="F30" s="39" t="s">
        <v>6</v>
      </c>
      <c r="G30" s="61">
        <f t="shared" si="2"/>
        <v>37058</v>
      </c>
      <c r="H30" s="61">
        <f t="shared" si="2"/>
        <v>37058</v>
      </c>
      <c r="I30" s="61">
        <f t="shared" si="2"/>
        <v>37058</v>
      </c>
    </row>
    <row r="31" spans="1:9" ht="15.75">
      <c r="A31" s="39" t="s">
        <v>120</v>
      </c>
      <c r="B31" s="42" t="s">
        <v>15</v>
      </c>
      <c r="C31" s="68" t="s">
        <v>170</v>
      </c>
      <c r="D31" s="39" t="s">
        <v>91</v>
      </c>
      <c r="E31" s="39" t="s">
        <v>107</v>
      </c>
      <c r="F31" s="39" t="s">
        <v>14</v>
      </c>
      <c r="G31" s="61">
        <v>37058</v>
      </c>
      <c r="H31" s="61">
        <v>37058</v>
      </c>
      <c r="I31" s="61">
        <v>37058</v>
      </c>
    </row>
    <row r="32" spans="1:9" ht="15.75">
      <c r="A32" s="39" t="s">
        <v>121</v>
      </c>
      <c r="B32" s="42" t="s">
        <v>52</v>
      </c>
      <c r="C32" s="68" t="s">
        <v>170</v>
      </c>
      <c r="D32" s="39" t="s">
        <v>30</v>
      </c>
      <c r="E32" s="39"/>
      <c r="F32" s="39"/>
      <c r="G32" s="61">
        <f aca="true" t="shared" si="3" ref="G32:I34">G33</f>
        <v>3000</v>
      </c>
      <c r="H32" s="61">
        <f t="shared" si="3"/>
        <v>3000</v>
      </c>
      <c r="I32" s="61">
        <f t="shared" si="3"/>
        <v>3000</v>
      </c>
    </row>
    <row r="33" spans="1:9" ht="15.75">
      <c r="A33" s="39" t="s">
        <v>122</v>
      </c>
      <c r="B33" s="42" t="s">
        <v>98</v>
      </c>
      <c r="C33" s="68" t="s">
        <v>170</v>
      </c>
      <c r="D33" s="39" t="s">
        <v>30</v>
      </c>
      <c r="E33" s="39" t="s">
        <v>108</v>
      </c>
      <c r="F33" s="39"/>
      <c r="G33" s="61">
        <f t="shared" si="3"/>
        <v>3000</v>
      </c>
      <c r="H33" s="61">
        <f t="shared" si="3"/>
        <v>3000</v>
      </c>
      <c r="I33" s="61">
        <f t="shared" si="3"/>
        <v>3000</v>
      </c>
    </row>
    <row r="34" spans="1:9" ht="15.75">
      <c r="A34" s="39" t="s">
        <v>123</v>
      </c>
      <c r="B34" s="80" t="s">
        <v>66</v>
      </c>
      <c r="C34" s="68" t="s">
        <v>170</v>
      </c>
      <c r="D34" s="39" t="s">
        <v>30</v>
      </c>
      <c r="E34" s="39" t="s">
        <v>108</v>
      </c>
      <c r="F34" s="39" t="s">
        <v>67</v>
      </c>
      <c r="G34" s="61">
        <f t="shared" si="3"/>
        <v>3000</v>
      </c>
      <c r="H34" s="61">
        <f t="shared" si="3"/>
        <v>3000</v>
      </c>
      <c r="I34" s="61">
        <f t="shared" si="3"/>
        <v>3000</v>
      </c>
    </row>
    <row r="35" spans="1:9" ht="15.75">
      <c r="A35" s="39" t="s">
        <v>124</v>
      </c>
      <c r="B35" s="81" t="s">
        <v>1</v>
      </c>
      <c r="C35" s="68" t="s">
        <v>170</v>
      </c>
      <c r="D35" s="39" t="s">
        <v>30</v>
      </c>
      <c r="E35" s="39" t="s">
        <v>108</v>
      </c>
      <c r="F35" s="39" t="s">
        <v>13</v>
      </c>
      <c r="G35" s="61">
        <v>3000</v>
      </c>
      <c r="H35" s="61">
        <v>3000</v>
      </c>
      <c r="I35" s="61">
        <v>3000</v>
      </c>
    </row>
    <row r="36" spans="1:9" ht="15.75">
      <c r="A36" s="39" t="s">
        <v>125</v>
      </c>
      <c r="B36" s="81" t="s">
        <v>26</v>
      </c>
      <c r="C36" s="68" t="s">
        <v>170</v>
      </c>
      <c r="D36" s="39" t="s">
        <v>31</v>
      </c>
      <c r="E36" s="39"/>
      <c r="F36" s="39"/>
      <c r="G36" s="61">
        <f aca="true" t="shared" si="4" ref="G36:I38">G37</f>
        <v>2400</v>
      </c>
      <c r="H36" s="61">
        <f t="shared" si="4"/>
        <v>2400</v>
      </c>
      <c r="I36" s="61">
        <f t="shared" si="4"/>
        <v>2400</v>
      </c>
    </row>
    <row r="37" spans="1:9" ht="45">
      <c r="A37" s="39" t="s">
        <v>126</v>
      </c>
      <c r="B37" s="81" t="s">
        <v>174</v>
      </c>
      <c r="C37" s="68" t="s">
        <v>170</v>
      </c>
      <c r="D37" s="39" t="s">
        <v>31</v>
      </c>
      <c r="E37" s="39" t="s">
        <v>118</v>
      </c>
      <c r="F37" s="39"/>
      <c r="G37" s="61">
        <f t="shared" si="4"/>
        <v>2400</v>
      </c>
      <c r="H37" s="61">
        <f t="shared" si="4"/>
        <v>2400</v>
      </c>
      <c r="I37" s="61">
        <f t="shared" si="4"/>
        <v>2400</v>
      </c>
    </row>
    <row r="38" spans="1:9" ht="25.5">
      <c r="A38" s="39" t="s">
        <v>21</v>
      </c>
      <c r="B38" s="42" t="s">
        <v>62</v>
      </c>
      <c r="C38" s="68" t="s">
        <v>170</v>
      </c>
      <c r="D38" s="39" t="s">
        <v>31</v>
      </c>
      <c r="E38" s="39" t="s">
        <v>118</v>
      </c>
      <c r="F38" s="39" t="s">
        <v>63</v>
      </c>
      <c r="G38" s="61">
        <f t="shared" si="4"/>
        <v>2400</v>
      </c>
      <c r="H38" s="61">
        <f t="shared" si="4"/>
        <v>2400</v>
      </c>
      <c r="I38" s="61">
        <f t="shared" si="4"/>
        <v>2400</v>
      </c>
    </row>
    <row r="39" spans="1:9" ht="26.25" customHeight="1">
      <c r="A39" s="39" t="s">
        <v>22</v>
      </c>
      <c r="B39" s="42" t="s">
        <v>64</v>
      </c>
      <c r="C39" s="68" t="s">
        <v>170</v>
      </c>
      <c r="D39" s="39" t="s">
        <v>31</v>
      </c>
      <c r="E39" s="39" t="s">
        <v>118</v>
      </c>
      <c r="F39" s="39" t="s">
        <v>65</v>
      </c>
      <c r="G39" s="61">
        <v>2400</v>
      </c>
      <c r="H39" s="61">
        <v>2400</v>
      </c>
      <c r="I39" s="61">
        <v>2400</v>
      </c>
    </row>
    <row r="40" spans="1:9" ht="15.75">
      <c r="A40" s="39" t="s">
        <v>131</v>
      </c>
      <c r="B40" s="42" t="s">
        <v>184</v>
      </c>
      <c r="C40" s="68" t="s">
        <v>170</v>
      </c>
      <c r="D40" s="39" t="s">
        <v>31</v>
      </c>
      <c r="E40" s="39" t="s">
        <v>185</v>
      </c>
      <c r="F40" s="39"/>
      <c r="G40" s="61">
        <f aca="true" t="shared" si="5" ref="G40:I43">G41</f>
        <v>104400</v>
      </c>
      <c r="H40" s="61">
        <f t="shared" si="5"/>
        <v>0</v>
      </c>
      <c r="I40" s="61">
        <f t="shared" si="5"/>
        <v>0</v>
      </c>
    </row>
    <row r="41" spans="1:9" ht="15.75">
      <c r="A41" s="39" t="s">
        <v>132</v>
      </c>
      <c r="B41" s="42" t="s">
        <v>182</v>
      </c>
      <c r="C41" s="68" t="s">
        <v>170</v>
      </c>
      <c r="D41" s="39" t="s">
        <v>31</v>
      </c>
      <c r="E41" s="39" t="s">
        <v>106</v>
      </c>
      <c r="F41" s="39"/>
      <c r="G41" s="61">
        <f>G42</f>
        <v>104400</v>
      </c>
      <c r="H41" s="61">
        <f>H42</f>
        <v>0</v>
      </c>
      <c r="I41" s="61">
        <f>I42</f>
        <v>0</v>
      </c>
    </row>
    <row r="42" spans="1:9" ht="25.5">
      <c r="A42" s="39" t="s">
        <v>133</v>
      </c>
      <c r="B42" s="42" t="s">
        <v>17</v>
      </c>
      <c r="C42" s="68" t="s">
        <v>170</v>
      </c>
      <c r="D42" s="39" t="s">
        <v>31</v>
      </c>
      <c r="E42" s="39" t="s">
        <v>200</v>
      </c>
      <c r="F42" s="39"/>
      <c r="G42" s="61">
        <f t="shared" si="5"/>
        <v>104400</v>
      </c>
      <c r="H42" s="61">
        <f t="shared" si="5"/>
        <v>0</v>
      </c>
      <c r="I42" s="61">
        <f t="shared" si="5"/>
        <v>0</v>
      </c>
    </row>
    <row r="43" spans="1:9" ht="25.5">
      <c r="A43" s="39" t="s">
        <v>134</v>
      </c>
      <c r="B43" s="42" t="s">
        <v>62</v>
      </c>
      <c r="C43" s="68" t="s">
        <v>170</v>
      </c>
      <c r="D43" s="39" t="s">
        <v>31</v>
      </c>
      <c r="E43" s="39" t="s">
        <v>200</v>
      </c>
      <c r="F43" s="39" t="s">
        <v>63</v>
      </c>
      <c r="G43" s="61">
        <f t="shared" si="5"/>
        <v>104400</v>
      </c>
      <c r="H43" s="61">
        <f t="shared" si="5"/>
        <v>0</v>
      </c>
      <c r="I43" s="61">
        <v>0</v>
      </c>
    </row>
    <row r="44" spans="1:9" ht="30.75" customHeight="1">
      <c r="A44" s="39" t="s">
        <v>135</v>
      </c>
      <c r="B44" s="42" t="s">
        <v>64</v>
      </c>
      <c r="C44" s="68" t="s">
        <v>170</v>
      </c>
      <c r="D44" s="39" t="s">
        <v>31</v>
      </c>
      <c r="E44" s="39" t="s">
        <v>200</v>
      </c>
      <c r="F44" s="39" t="s">
        <v>65</v>
      </c>
      <c r="G44" s="61">
        <v>104400</v>
      </c>
      <c r="H44" s="61">
        <v>0</v>
      </c>
      <c r="I44" s="61">
        <v>0</v>
      </c>
    </row>
    <row r="45" spans="1:9" ht="15.75">
      <c r="A45" s="39" t="s">
        <v>23</v>
      </c>
      <c r="B45" s="42" t="s">
        <v>7</v>
      </c>
      <c r="C45" s="68" t="s">
        <v>170</v>
      </c>
      <c r="D45" s="39" t="s">
        <v>36</v>
      </c>
      <c r="E45" s="39"/>
      <c r="F45" s="39"/>
      <c r="G45" s="61">
        <f aca="true" t="shared" si="6" ref="G45:I48">G46</f>
        <v>62277</v>
      </c>
      <c r="H45" s="61">
        <f t="shared" si="6"/>
        <v>65353</v>
      </c>
      <c r="I45" s="61">
        <f t="shared" si="6"/>
        <v>0</v>
      </c>
    </row>
    <row r="46" spans="1:9" ht="38.25">
      <c r="A46" s="39" t="s">
        <v>136</v>
      </c>
      <c r="B46" s="42" t="s">
        <v>173</v>
      </c>
      <c r="C46" s="68" t="s">
        <v>170</v>
      </c>
      <c r="D46" s="39" t="s">
        <v>36</v>
      </c>
      <c r="E46" s="39" t="s">
        <v>119</v>
      </c>
      <c r="F46" s="39"/>
      <c r="G46" s="61">
        <f t="shared" si="6"/>
        <v>62277</v>
      </c>
      <c r="H46" s="61">
        <f t="shared" si="6"/>
        <v>65353</v>
      </c>
      <c r="I46" s="61">
        <f t="shared" si="6"/>
        <v>0</v>
      </c>
    </row>
    <row r="47" spans="1:9" ht="38.25">
      <c r="A47" s="39" t="s">
        <v>137</v>
      </c>
      <c r="B47" s="42" t="s">
        <v>173</v>
      </c>
      <c r="C47" s="68" t="s">
        <v>170</v>
      </c>
      <c r="D47" s="39" t="s">
        <v>36</v>
      </c>
      <c r="E47" s="39" t="s">
        <v>119</v>
      </c>
      <c r="F47" s="39"/>
      <c r="G47" s="61">
        <f>G48+G50</f>
        <v>62277</v>
      </c>
      <c r="H47" s="61">
        <f>H48+H50</f>
        <v>65353</v>
      </c>
      <c r="I47" s="61">
        <f>I48+I50</f>
        <v>0</v>
      </c>
    </row>
    <row r="48" spans="1:9" ht="63.75">
      <c r="A48" s="39" t="s">
        <v>42</v>
      </c>
      <c r="B48" s="42" t="s">
        <v>58</v>
      </c>
      <c r="C48" s="68" t="s">
        <v>170</v>
      </c>
      <c r="D48" s="39" t="s">
        <v>36</v>
      </c>
      <c r="E48" s="39" t="s">
        <v>119</v>
      </c>
      <c r="F48" s="39" t="s">
        <v>59</v>
      </c>
      <c r="G48" s="61">
        <f t="shared" si="6"/>
        <v>57003</v>
      </c>
      <c r="H48" s="61">
        <f t="shared" si="6"/>
        <v>57003</v>
      </c>
      <c r="I48" s="61">
        <f t="shared" si="6"/>
        <v>0</v>
      </c>
    </row>
    <row r="49" spans="1:9" ht="25.5">
      <c r="A49" s="39" t="s">
        <v>138</v>
      </c>
      <c r="B49" s="42" t="s">
        <v>60</v>
      </c>
      <c r="C49" s="68" t="s">
        <v>170</v>
      </c>
      <c r="D49" s="39" t="s">
        <v>36</v>
      </c>
      <c r="E49" s="39" t="s">
        <v>119</v>
      </c>
      <c r="F49" s="39" t="s">
        <v>61</v>
      </c>
      <c r="G49" s="61">
        <v>57003</v>
      </c>
      <c r="H49" s="61">
        <v>57003</v>
      </c>
      <c r="I49" s="61">
        <v>0</v>
      </c>
    </row>
    <row r="50" spans="1:9" ht="25.5">
      <c r="A50" s="39" t="s">
        <v>139</v>
      </c>
      <c r="B50" s="42" t="s">
        <v>62</v>
      </c>
      <c r="C50" s="68" t="s">
        <v>170</v>
      </c>
      <c r="D50" s="39" t="s">
        <v>36</v>
      </c>
      <c r="E50" s="39" t="s">
        <v>119</v>
      </c>
      <c r="F50" s="39" t="s">
        <v>63</v>
      </c>
      <c r="G50" s="61">
        <v>5274</v>
      </c>
      <c r="H50" s="61">
        <v>8350</v>
      </c>
      <c r="I50" s="61">
        <v>0</v>
      </c>
    </row>
    <row r="51" spans="1:9" ht="38.25">
      <c r="A51" s="39" t="s">
        <v>37</v>
      </c>
      <c r="B51" s="42" t="s">
        <v>64</v>
      </c>
      <c r="C51" s="68" t="s">
        <v>170</v>
      </c>
      <c r="D51" s="39" t="s">
        <v>36</v>
      </c>
      <c r="E51" s="39" t="s">
        <v>119</v>
      </c>
      <c r="F51" s="39" t="s">
        <v>65</v>
      </c>
      <c r="G51" s="61">
        <v>5274</v>
      </c>
      <c r="H51" s="61">
        <v>8350</v>
      </c>
      <c r="I51" s="61">
        <v>0</v>
      </c>
    </row>
    <row r="52" spans="1:9" ht="25.5">
      <c r="A52" s="39" t="s">
        <v>140</v>
      </c>
      <c r="B52" s="42" t="s">
        <v>18</v>
      </c>
      <c r="C52" s="68" t="s">
        <v>170</v>
      </c>
      <c r="D52" s="39" t="s">
        <v>38</v>
      </c>
      <c r="E52" s="39"/>
      <c r="F52" s="39"/>
      <c r="G52" s="61">
        <f aca="true" t="shared" si="7" ref="G52:I55">G53</f>
        <v>12000</v>
      </c>
      <c r="H52" s="61">
        <f t="shared" si="7"/>
        <v>12000</v>
      </c>
      <c r="I52" s="61">
        <f t="shared" si="7"/>
        <v>12000</v>
      </c>
    </row>
    <row r="53" spans="1:9" ht="15.75">
      <c r="A53" s="39" t="s">
        <v>45</v>
      </c>
      <c r="B53" s="42" t="s">
        <v>187</v>
      </c>
      <c r="C53" s="68" t="s">
        <v>170</v>
      </c>
      <c r="D53" s="39" t="s">
        <v>188</v>
      </c>
      <c r="E53" s="39"/>
      <c r="F53" s="39"/>
      <c r="G53" s="61">
        <f t="shared" si="7"/>
        <v>12000</v>
      </c>
      <c r="H53" s="61">
        <f t="shared" si="7"/>
        <v>12000</v>
      </c>
      <c r="I53" s="61">
        <f t="shared" si="7"/>
        <v>12000</v>
      </c>
    </row>
    <row r="54" spans="1:9" ht="38.25">
      <c r="A54" s="39" t="s">
        <v>46</v>
      </c>
      <c r="B54" s="43" t="s">
        <v>196</v>
      </c>
      <c r="C54" s="68" t="s">
        <v>170</v>
      </c>
      <c r="D54" s="39" t="s">
        <v>188</v>
      </c>
      <c r="E54" s="39" t="s">
        <v>109</v>
      </c>
      <c r="F54" s="39"/>
      <c r="G54" s="61">
        <f t="shared" si="7"/>
        <v>12000</v>
      </c>
      <c r="H54" s="61">
        <f t="shared" si="7"/>
        <v>12000</v>
      </c>
      <c r="I54" s="61">
        <f t="shared" si="7"/>
        <v>12000</v>
      </c>
    </row>
    <row r="55" spans="1:9" ht="63.75">
      <c r="A55" s="39" t="s">
        <v>141</v>
      </c>
      <c r="B55" s="43" t="s">
        <v>197</v>
      </c>
      <c r="C55" s="68" t="s">
        <v>170</v>
      </c>
      <c r="D55" s="39" t="s">
        <v>188</v>
      </c>
      <c r="E55" s="39" t="s">
        <v>110</v>
      </c>
      <c r="F55" s="39"/>
      <c r="G55" s="61">
        <f t="shared" si="7"/>
        <v>12000</v>
      </c>
      <c r="H55" s="61">
        <f t="shared" si="7"/>
        <v>12000</v>
      </c>
      <c r="I55" s="61">
        <f t="shared" si="7"/>
        <v>12000</v>
      </c>
    </row>
    <row r="56" spans="1:9" ht="25.5">
      <c r="A56" s="39" t="s">
        <v>142</v>
      </c>
      <c r="B56" s="42" t="s">
        <v>17</v>
      </c>
      <c r="C56" s="68" t="s">
        <v>170</v>
      </c>
      <c r="D56" s="39" t="s">
        <v>188</v>
      </c>
      <c r="E56" s="39" t="s">
        <v>111</v>
      </c>
      <c r="F56" s="39"/>
      <c r="G56" s="61">
        <f>G57+G59</f>
        <v>12000</v>
      </c>
      <c r="H56" s="61">
        <f>H57+H59</f>
        <v>12000</v>
      </c>
      <c r="I56" s="61">
        <f>I57+I59</f>
        <v>12000</v>
      </c>
    </row>
    <row r="57" spans="1:9" ht="63.75">
      <c r="A57" s="39" t="s">
        <v>143</v>
      </c>
      <c r="B57" s="42" t="s">
        <v>58</v>
      </c>
      <c r="C57" s="68" t="s">
        <v>170</v>
      </c>
      <c r="D57" s="39" t="s">
        <v>188</v>
      </c>
      <c r="E57" s="39" t="s">
        <v>111</v>
      </c>
      <c r="F57" s="39" t="s">
        <v>59</v>
      </c>
      <c r="G57" s="61">
        <f>G58</f>
        <v>0</v>
      </c>
      <c r="H57" s="61">
        <f>H58</f>
        <v>0</v>
      </c>
      <c r="I57" s="61">
        <f>I58</f>
        <v>0</v>
      </c>
    </row>
    <row r="58" spans="1:9" ht="25.5">
      <c r="A58" s="39" t="s">
        <v>47</v>
      </c>
      <c r="B58" s="42" t="s">
        <v>99</v>
      </c>
      <c r="C58" s="68" t="s">
        <v>170</v>
      </c>
      <c r="D58" s="39" t="s">
        <v>188</v>
      </c>
      <c r="E58" s="39" t="s">
        <v>111</v>
      </c>
      <c r="F58" s="39" t="s">
        <v>100</v>
      </c>
      <c r="G58" s="61">
        <v>0</v>
      </c>
      <c r="H58" s="61">
        <v>0</v>
      </c>
      <c r="I58" s="61">
        <v>0</v>
      </c>
    </row>
    <row r="59" spans="1:9" ht="25.5">
      <c r="A59" s="39" t="s">
        <v>144</v>
      </c>
      <c r="B59" s="42" t="s">
        <v>62</v>
      </c>
      <c r="C59" s="68" t="s">
        <v>170</v>
      </c>
      <c r="D59" s="39" t="s">
        <v>188</v>
      </c>
      <c r="E59" s="39" t="s">
        <v>111</v>
      </c>
      <c r="F59" s="39" t="s">
        <v>63</v>
      </c>
      <c r="G59" s="61">
        <f>G60</f>
        <v>12000</v>
      </c>
      <c r="H59" s="61">
        <f>H60</f>
        <v>12000</v>
      </c>
      <c r="I59" s="61">
        <f>I60</f>
        <v>12000</v>
      </c>
    </row>
    <row r="60" spans="1:9" ht="31.5" customHeight="1">
      <c r="A60" s="39" t="s">
        <v>145</v>
      </c>
      <c r="B60" s="42" t="s">
        <v>64</v>
      </c>
      <c r="C60" s="68" t="s">
        <v>170</v>
      </c>
      <c r="D60" s="39" t="s">
        <v>188</v>
      </c>
      <c r="E60" s="39" t="s">
        <v>111</v>
      </c>
      <c r="F60" s="39" t="s">
        <v>65</v>
      </c>
      <c r="G60" s="61">
        <v>12000</v>
      </c>
      <c r="H60" s="61">
        <v>12000</v>
      </c>
      <c r="I60" s="61">
        <v>12000</v>
      </c>
    </row>
    <row r="61" spans="1:9" ht="15.75">
      <c r="A61" s="39" t="s">
        <v>146</v>
      </c>
      <c r="B61" s="42" t="s">
        <v>71</v>
      </c>
      <c r="C61" s="68" t="s">
        <v>170</v>
      </c>
      <c r="D61" s="39" t="s">
        <v>72</v>
      </c>
      <c r="E61" s="39"/>
      <c r="F61" s="39"/>
      <c r="G61" s="61">
        <f aca="true" t="shared" si="8" ref="G61:I66">G62</f>
        <v>139182</v>
      </c>
      <c r="H61" s="61">
        <f t="shared" si="8"/>
        <v>148434</v>
      </c>
      <c r="I61" s="61">
        <f t="shared" si="8"/>
        <v>168774</v>
      </c>
    </row>
    <row r="62" spans="1:9" ht="15.75">
      <c r="A62" s="39" t="s">
        <v>147</v>
      </c>
      <c r="B62" s="42" t="s">
        <v>12</v>
      </c>
      <c r="C62" s="68" t="s">
        <v>170</v>
      </c>
      <c r="D62" s="39" t="s">
        <v>9</v>
      </c>
      <c r="E62" s="39"/>
      <c r="F62" s="39"/>
      <c r="G62" s="61">
        <f t="shared" si="8"/>
        <v>139182</v>
      </c>
      <c r="H62" s="61">
        <f t="shared" si="8"/>
        <v>148434</v>
      </c>
      <c r="I62" s="61">
        <f t="shared" si="8"/>
        <v>168774</v>
      </c>
    </row>
    <row r="63" spans="1:9" ht="42.75" customHeight="1">
      <c r="A63" s="39" t="s">
        <v>148</v>
      </c>
      <c r="B63" s="43" t="s">
        <v>196</v>
      </c>
      <c r="C63" s="68" t="s">
        <v>170</v>
      </c>
      <c r="D63" s="39" t="s">
        <v>9</v>
      </c>
      <c r="E63" s="39" t="s">
        <v>109</v>
      </c>
      <c r="F63" s="39"/>
      <c r="G63" s="61">
        <f t="shared" si="8"/>
        <v>139182</v>
      </c>
      <c r="H63" s="61">
        <f t="shared" si="8"/>
        <v>148434</v>
      </c>
      <c r="I63" s="61">
        <f t="shared" si="8"/>
        <v>168774</v>
      </c>
    </row>
    <row r="64" spans="1:9" ht="38.25">
      <c r="A64" s="39" t="s">
        <v>149</v>
      </c>
      <c r="B64" s="42" t="s">
        <v>198</v>
      </c>
      <c r="C64" s="68" t="s">
        <v>170</v>
      </c>
      <c r="D64" s="39" t="s">
        <v>9</v>
      </c>
      <c r="E64" s="39" t="s">
        <v>112</v>
      </c>
      <c r="F64" s="39"/>
      <c r="G64" s="61">
        <f t="shared" si="8"/>
        <v>139182</v>
      </c>
      <c r="H64" s="61">
        <f t="shared" si="8"/>
        <v>148434</v>
      </c>
      <c r="I64" s="61">
        <f t="shared" si="8"/>
        <v>168774</v>
      </c>
    </row>
    <row r="65" spans="1:9" ht="25.5">
      <c r="A65" s="39" t="s">
        <v>150</v>
      </c>
      <c r="B65" s="42" t="s">
        <v>62</v>
      </c>
      <c r="C65" s="68" t="s">
        <v>170</v>
      </c>
      <c r="D65" s="39" t="s">
        <v>9</v>
      </c>
      <c r="E65" s="39" t="s">
        <v>113</v>
      </c>
      <c r="F65" s="39"/>
      <c r="G65" s="61">
        <f t="shared" si="8"/>
        <v>139182</v>
      </c>
      <c r="H65" s="61">
        <f t="shared" si="8"/>
        <v>148434</v>
      </c>
      <c r="I65" s="61">
        <f t="shared" si="8"/>
        <v>168774</v>
      </c>
    </row>
    <row r="66" spans="1:9" ht="25.5">
      <c r="A66" s="39" t="s">
        <v>151</v>
      </c>
      <c r="B66" s="42" t="s">
        <v>62</v>
      </c>
      <c r="C66" s="68" t="s">
        <v>170</v>
      </c>
      <c r="D66" s="39" t="s">
        <v>9</v>
      </c>
      <c r="E66" s="39" t="s">
        <v>113</v>
      </c>
      <c r="F66" s="39" t="s">
        <v>63</v>
      </c>
      <c r="G66" s="61">
        <f>G67</f>
        <v>139182</v>
      </c>
      <c r="H66" s="61">
        <f t="shared" si="8"/>
        <v>148434</v>
      </c>
      <c r="I66" s="61">
        <f t="shared" si="8"/>
        <v>168774</v>
      </c>
    </row>
    <row r="67" spans="1:9" ht="27.75" customHeight="1">
      <c r="A67" s="39" t="s">
        <v>152</v>
      </c>
      <c r="B67" s="42" t="s">
        <v>64</v>
      </c>
      <c r="C67" s="68" t="s">
        <v>170</v>
      </c>
      <c r="D67" s="39" t="s">
        <v>9</v>
      </c>
      <c r="E67" s="39" t="s">
        <v>113</v>
      </c>
      <c r="F67" s="39" t="s">
        <v>65</v>
      </c>
      <c r="G67" s="61">
        <v>139182</v>
      </c>
      <c r="H67" s="61">
        <v>148434</v>
      </c>
      <c r="I67" s="61">
        <v>168774</v>
      </c>
    </row>
    <row r="68" spans="1:9" ht="15.75">
      <c r="A68" s="39" t="s">
        <v>153</v>
      </c>
      <c r="B68" s="42" t="s">
        <v>92</v>
      </c>
      <c r="C68" s="68" t="s">
        <v>170</v>
      </c>
      <c r="D68" s="39" t="s">
        <v>93</v>
      </c>
      <c r="E68" s="39"/>
      <c r="F68" s="39"/>
      <c r="G68" s="61">
        <f aca="true" t="shared" si="9" ref="G68:I73">G69</f>
        <v>551490</v>
      </c>
      <c r="H68" s="61">
        <f t="shared" si="9"/>
        <v>559850</v>
      </c>
      <c r="I68" s="61">
        <f t="shared" si="9"/>
        <v>459850</v>
      </c>
    </row>
    <row r="69" spans="1:9" ht="15.75">
      <c r="A69" s="39" t="s">
        <v>154</v>
      </c>
      <c r="B69" s="42" t="s">
        <v>11</v>
      </c>
      <c r="C69" s="68" t="s">
        <v>170</v>
      </c>
      <c r="D69" s="39" t="s">
        <v>10</v>
      </c>
      <c r="E69" s="39"/>
      <c r="F69" s="39"/>
      <c r="G69" s="61">
        <f t="shared" si="9"/>
        <v>551490</v>
      </c>
      <c r="H69" s="61">
        <f t="shared" si="9"/>
        <v>559850</v>
      </c>
      <c r="I69" s="61">
        <f t="shared" si="9"/>
        <v>459850</v>
      </c>
    </row>
    <row r="70" spans="1:9" ht="42.75" customHeight="1">
      <c r="A70" s="39" t="s">
        <v>155</v>
      </c>
      <c r="B70" s="43" t="s">
        <v>196</v>
      </c>
      <c r="C70" s="68" t="s">
        <v>170</v>
      </c>
      <c r="D70" s="39" t="s">
        <v>10</v>
      </c>
      <c r="E70" s="39" t="s">
        <v>109</v>
      </c>
      <c r="F70" s="39"/>
      <c r="G70" s="61">
        <f t="shared" si="9"/>
        <v>551490</v>
      </c>
      <c r="H70" s="61">
        <f t="shared" si="9"/>
        <v>559850</v>
      </c>
      <c r="I70" s="61">
        <f t="shared" si="9"/>
        <v>459850</v>
      </c>
    </row>
    <row r="71" spans="1:9" ht="60">
      <c r="A71" s="39" t="s">
        <v>156</v>
      </c>
      <c r="B71" s="79" t="s">
        <v>199</v>
      </c>
      <c r="C71" s="68" t="s">
        <v>170</v>
      </c>
      <c r="D71" s="39" t="s">
        <v>10</v>
      </c>
      <c r="E71" s="39" t="s">
        <v>114</v>
      </c>
      <c r="F71" s="39"/>
      <c r="G71" s="61">
        <f t="shared" si="9"/>
        <v>551490</v>
      </c>
      <c r="H71" s="61">
        <f t="shared" si="9"/>
        <v>559850</v>
      </c>
      <c r="I71" s="61">
        <f t="shared" si="9"/>
        <v>459850</v>
      </c>
    </row>
    <row r="72" spans="1:9" ht="25.5">
      <c r="A72" s="39" t="s">
        <v>157</v>
      </c>
      <c r="B72" s="42" t="s">
        <v>2</v>
      </c>
      <c r="C72" s="68" t="s">
        <v>170</v>
      </c>
      <c r="D72" s="39" t="s">
        <v>10</v>
      </c>
      <c r="E72" s="39" t="s">
        <v>115</v>
      </c>
      <c r="F72" s="39"/>
      <c r="G72" s="61">
        <f t="shared" si="9"/>
        <v>551490</v>
      </c>
      <c r="H72" s="61">
        <f t="shared" si="9"/>
        <v>559850</v>
      </c>
      <c r="I72" s="61">
        <f t="shared" si="9"/>
        <v>459850</v>
      </c>
    </row>
    <row r="73" spans="1:9" ht="25.5">
      <c r="A73" s="39" t="s">
        <v>158</v>
      </c>
      <c r="B73" s="42" t="s">
        <v>62</v>
      </c>
      <c r="C73" s="68" t="s">
        <v>170</v>
      </c>
      <c r="D73" s="39" t="s">
        <v>10</v>
      </c>
      <c r="E73" s="39" t="s">
        <v>115</v>
      </c>
      <c r="F73" s="39" t="s">
        <v>63</v>
      </c>
      <c r="G73" s="61">
        <f>G74</f>
        <v>551490</v>
      </c>
      <c r="H73" s="61">
        <f t="shared" si="9"/>
        <v>559850</v>
      </c>
      <c r="I73" s="61">
        <f t="shared" si="9"/>
        <v>459850</v>
      </c>
    </row>
    <row r="74" spans="1:9" ht="32.25" customHeight="1">
      <c r="A74" s="39" t="s">
        <v>159</v>
      </c>
      <c r="B74" s="42" t="s">
        <v>64</v>
      </c>
      <c r="C74" s="68" t="s">
        <v>170</v>
      </c>
      <c r="D74" s="39" t="s">
        <v>10</v>
      </c>
      <c r="E74" s="39" t="s">
        <v>115</v>
      </c>
      <c r="F74" s="39" t="s">
        <v>65</v>
      </c>
      <c r="G74" s="61">
        <v>551490</v>
      </c>
      <c r="H74" s="61">
        <v>559850</v>
      </c>
      <c r="I74" s="61">
        <v>459850</v>
      </c>
    </row>
    <row r="75" spans="1:9" ht="15.75">
      <c r="A75" s="39" t="s">
        <v>160</v>
      </c>
      <c r="B75" s="42" t="s">
        <v>68</v>
      </c>
      <c r="C75" s="68" t="s">
        <v>170</v>
      </c>
      <c r="D75" s="39" t="s">
        <v>29</v>
      </c>
      <c r="E75" s="39"/>
      <c r="F75" s="39"/>
      <c r="G75" s="61">
        <f>G76</f>
        <v>14259</v>
      </c>
      <c r="H75" s="61">
        <f>H76</f>
        <v>14259</v>
      </c>
      <c r="I75" s="61">
        <f>I76</f>
        <v>14259</v>
      </c>
    </row>
    <row r="76" spans="1:9" ht="28.5" customHeight="1">
      <c r="A76" s="39" t="s">
        <v>161</v>
      </c>
      <c r="B76" s="111" t="s">
        <v>101</v>
      </c>
      <c r="C76" s="68" t="s">
        <v>170</v>
      </c>
      <c r="D76" s="39" t="s">
        <v>33</v>
      </c>
      <c r="E76" s="39"/>
      <c r="F76" s="39"/>
      <c r="G76" s="61">
        <f aca="true" t="shared" si="10" ref="G76:I80">G77</f>
        <v>14259</v>
      </c>
      <c r="H76" s="61">
        <f t="shared" si="10"/>
        <v>14259</v>
      </c>
      <c r="I76" s="61">
        <f t="shared" si="10"/>
        <v>14259</v>
      </c>
    </row>
    <row r="77" spans="1:9" ht="38.25">
      <c r="A77" s="39" t="s">
        <v>162</v>
      </c>
      <c r="B77" s="43" t="s">
        <v>196</v>
      </c>
      <c r="C77" s="68" t="s">
        <v>170</v>
      </c>
      <c r="D77" s="39" t="s">
        <v>33</v>
      </c>
      <c r="E77" s="39" t="s">
        <v>109</v>
      </c>
      <c r="F77" s="39"/>
      <c r="G77" s="61">
        <f t="shared" si="10"/>
        <v>14259</v>
      </c>
      <c r="H77" s="61">
        <f t="shared" si="10"/>
        <v>14259</v>
      </c>
      <c r="I77" s="61">
        <f t="shared" si="10"/>
        <v>14259</v>
      </c>
    </row>
    <row r="78" spans="1:9" ht="51">
      <c r="A78" s="39" t="s">
        <v>163</v>
      </c>
      <c r="B78" s="42" t="s">
        <v>201</v>
      </c>
      <c r="C78" s="68" t="s">
        <v>170</v>
      </c>
      <c r="D78" s="39" t="s">
        <v>33</v>
      </c>
      <c r="E78" s="39" t="s">
        <v>116</v>
      </c>
      <c r="F78" s="39"/>
      <c r="G78" s="61">
        <f t="shared" si="10"/>
        <v>14259</v>
      </c>
      <c r="H78" s="61">
        <f t="shared" si="10"/>
        <v>14259</v>
      </c>
      <c r="I78" s="61">
        <f t="shared" si="10"/>
        <v>14259</v>
      </c>
    </row>
    <row r="79" spans="1:9" ht="25.5">
      <c r="A79" s="39" t="s">
        <v>164</v>
      </c>
      <c r="B79" s="42" t="s">
        <v>3</v>
      </c>
      <c r="C79" s="68" t="s">
        <v>170</v>
      </c>
      <c r="D79" s="39" t="s">
        <v>33</v>
      </c>
      <c r="E79" s="39" t="s">
        <v>117</v>
      </c>
      <c r="F79" s="39"/>
      <c r="G79" s="61">
        <f t="shared" si="10"/>
        <v>14259</v>
      </c>
      <c r="H79" s="61">
        <f t="shared" si="10"/>
        <v>14259</v>
      </c>
      <c r="I79" s="61">
        <f t="shared" si="10"/>
        <v>14259</v>
      </c>
    </row>
    <row r="80" spans="1:9" ht="25.5">
      <c r="A80" s="110" t="s">
        <v>165</v>
      </c>
      <c r="B80" s="42" t="s">
        <v>62</v>
      </c>
      <c r="C80" s="68" t="s">
        <v>170</v>
      </c>
      <c r="D80" s="39" t="s">
        <v>33</v>
      </c>
      <c r="E80" s="39" t="s">
        <v>117</v>
      </c>
      <c r="F80" s="39" t="s">
        <v>63</v>
      </c>
      <c r="G80" s="61">
        <f t="shared" si="10"/>
        <v>14259</v>
      </c>
      <c r="H80" s="61">
        <f t="shared" si="10"/>
        <v>14259</v>
      </c>
      <c r="I80" s="61">
        <f t="shared" si="10"/>
        <v>14259</v>
      </c>
    </row>
    <row r="81" spans="1:9" ht="31.5" customHeight="1">
      <c r="A81" s="110" t="s">
        <v>166</v>
      </c>
      <c r="B81" s="42" t="s">
        <v>64</v>
      </c>
      <c r="C81" s="68" t="s">
        <v>170</v>
      </c>
      <c r="D81" s="39" t="s">
        <v>33</v>
      </c>
      <c r="E81" s="39" t="s">
        <v>117</v>
      </c>
      <c r="F81" s="39" t="s">
        <v>65</v>
      </c>
      <c r="G81" s="61">
        <v>14259</v>
      </c>
      <c r="H81" s="61">
        <v>14259</v>
      </c>
      <c r="I81" s="61">
        <v>14259</v>
      </c>
    </row>
    <row r="82" spans="1:9" ht="15.75">
      <c r="A82" s="110" t="s">
        <v>167</v>
      </c>
      <c r="B82" s="71" t="s">
        <v>177</v>
      </c>
      <c r="C82" s="68" t="s">
        <v>170</v>
      </c>
      <c r="D82" s="68"/>
      <c r="E82" s="68"/>
      <c r="F82" s="68"/>
      <c r="G82" s="70">
        <v>0</v>
      </c>
      <c r="H82" s="70">
        <v>87500</v>
      </c>
      <c r="I82" s="70">
        <v>171200</v>
      </c>
    </row>
    <row r="83" spans="1:9" ht="15.75">
      <c r="A83" s="110" t="s">
        <v>168</v>
      </c>
      <c r="B83" s="71" t="s">
        <v>16</v>
      </c>
      <c r="C83" s="68"/>
      <c r="D83" s="68"/>
      <c r="E83" s="69"/>
      <c r="F83" s="68"/>
      <c r="G83" s="70">
        <f>G13+G52+G61+G68+G75+G82</f>
        <v>3836697</v>
      </c>
      <c r="H83" s="70">
        <f>H13+H52+H61+H68+H75+H82</f>
        <v>3498197</v>
      </c>
      <c r="I83" s="70">
        <f>I13+I52+I61+I68+I75+I82</f>
        <v>3421603</v>
      </c>
    </row>
    <row r="84" spans="1:9" ht="15.75">
      <c r="A84" s="5"/>
      <c r="B84" s="5"/>
      <c r="C84" s="5"/>
      <c r="D84" s="5"/>
      <c r="E84" s="5"/>
      <c r="F84" s="5"/>
      <c r="G84" s="5"/>
      <c r="H84" s="5"/>
      <c r="I84" s="5"/>
    </row>
    <row r="85" spans="1:9" ht="15.75">
      <c r="A85" s="5"/>
      <c r="B85" s="5"/>
      <c r="C85" s="5"/>
      <c r="D85" s="5"/>
      <c r="E85" s="5"/>
      <c r="F85" s="5"/>
      <c r="G85" s="5"/>
      <c r="H85" s="5"/>
      <c r="I85" s="5"/>
    </row>
    <row r="86" spans="1:9" ht="15.75">
      <c r="A86" s="5"/>
      <c r="B86" s="5"/>
      <c r="C86" s="5"/>
      <c r="D86" s="5"/>
      <c r="E86" s="5"/>
      <c r="F86" s="5"/>
      <c r="G86" s="5"/>
      <c r="H86" s="5"/>
      <c r="I86" s="5"/>
    </row>
    <row r="87" spans="1:9" ht="15.75">
      <c r="A87" s="5"/>
      <c r="B87" s="5"/>
      <c r="C87" s="5"/>
      <c r="D87" s="5"/>
      <c r="E87" s="5"/>
      <c r="F87" s="5"/>
      <c r="G87" s="5"/>
      <c r="H87" s="5"/>
      <c r="I87" s="5"/>
    </row>
    <row r="88" spans="1:9" ht="15.75">
      <c r="A88" s="5"/>
      <c r="B88" s="5"/>
      <c r="C88" s="5"/>
      <c r="D88" s="5"/>
      <c r="E88" s="5"/>
      <c r="F88" s="5"/>
      <c r="G88" s="5"/>
      <c r="H88" s="5"/>
      <c r="I88" s="5"/>
    </row>
    <row r="89" spans="1:9" ht="15.75">
      <c r="A89" s="5"/>
      <c r="B89" s="5"/>
      <c r="C89" s="5"/>
      <c r="D89" s="5"/>
      <c r="E89" s="5"/>
      <c r="F89" s="5"/>
      <c r="G89" s="5"/>
      <c r="H89" s="5"/>
      <c r="I89" s="5"/>
    </row>
    <row r="90" spans="1:9" ht="15.75">
      <c r="A90" s="5"/>
      <c r="B90" s="5"/>
      <c r="C90" s="5"/>
      <c r="D90" s="5"/>
      <c r="E90" s="5"/>
      <c r="F90" s="5"/>
      <c r="G90" s="5"/>
      <c r="H90" s="5"/>
      <c r="I90" s="5"/>
    </row>
    <row r="91" spans="1:9" ht="15.75">
      <c r="A91" s="5"/>
      <c r="B91" s="5"/>
      <c r="C91" s="5"/>
      <c r="D91" s="5"/>
      <c r="E91" s="5"/>
      <c r="F91" s="5"/>
      <c r="G91" s="5"/>
      <c r="H91" s="5"/>
      <c r="I91" s="5"/>
    </row>
    <row r="93" spans="2:9" ht="15.75">
      <c r="B93" s="5"/>
      <c r="C93" s="5"/>
      <c r="D93" s="5"/>
      <c r="E93" s="5"/>
      <c r="F93" s="5"/>
      <c r="G93" s="5"/>
      <c r="H93" s="5"/>
      <c r="I93" s="5"/>
    </row>
    <row r="94" spans="2:9" ht="15.75">
      <c r="B94" s="5"/>
      <c r="C94" s="5"/>
      <c r="D94" s="5"/>
      <c r="E94" s="5"/>
      <c r="F94" s="5"/>
      <c r="G94" s="5"/>
      <c r="H94" s="5"/>
      <c r="I94" s="5"/>
    </row>
    <row r="95" spans="2:9" ht="15.75">
      <c r="B95" s="5"/>
      <c r="C95" s="5"/>
      <c r="D95" s="5"/>
      <c r="E95" s="5"/>
      <c r="F95" s="5"/>
      <c r="G95" s="5"/>
      <c r="H95" s="5"/>
      <c r="I95" s="5"/>
    </row>
    <row r="96" spans="2:9" ht="15.75">
      <c r="B96" s="5"/>
      <c r="C96" s="5"/>
      <c r="D96" s="5"/>
      <c r="E96" s="5"/>
      <c r="F96" s="5"/>
      <c r="G96" s="5"/>
      <c r="H96" s="5"/>
      <c r="I96" s="5"/>
    </row>
    <row r="97" spans="2:9" ht="15.75">
      <c r="B97" s="5"/>
      <c r="C97" s="5"/>
      <c r="D97" s="5"/>
      <c r="E97" s="5"/>
      <c r="F97" s="5"/>
      <c r="G97" s="5"/>
      <c r="H97" s="5"/>
      <c r="I97" s="5"/>
    </row>
    <row r="98" spans="2:9" ht="15.75">
      <c r="B98" s="5"/>
      <c r="C98" s="5"/>
      <c r="D98" s="5"/>
      <c r="E98" s="5"/>
      <c r="F98" s="5"/>
      <c r="G98" s="5"/>
      <c r="H98" s="5"/>
      <c r="I98" s="5"/>
    </row>
    <row r="99" spans="2:9" ht="15.75">
      <c r="B99" s="5"/>
      <c r="C99" s="5"/>
      <c r="D99" s="5"/>
      <c r="E99" s="5"/>
      <c r="F99" s="5"/>
      <c r="G99" s="5"/>
      <c r="H99" s="5"/>
      <c r="I99" s="5"/>
    </row>
  </sheetData>
  <sheetProtection/>
  <mergeCells count="3">
    <mergeCell ref="H3:I3"/>
    <mergeCell ref="A6:I6"/>
    <mergeCell ref="A7:I7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3.625" style="44" customWidth="1"/>
    <col min="2" max="2" width="60.625" style="45" customWidth="1"/>
    <col min="3" max="3" width="13.25390625" style="46" customWidth="1"/>
    <col min="4" max="4" width="7.875" style="46" customWidth="1"/>
    <col min="5" max="5" width="7.00390625" style="46" customWidth="1"/>
    <col min="6" max="6" width="13.875" style="54" customWidth="1"/>
    <col min="7" max="7" width="15.125" style="48" customWidth="1"/>
    <col min="8" max="8" width="15.75390625" style="48" customWidth="1"/>
    <col min="9" max="10" width="9.125" style="48" customWidth="1"/>
    <col min="11" max="11" width="10.00390625" style="48" bestFit="1" customWidth="1"/>
    <col min="12" max="16384" width="9.125" style="48" customWidth="1"/>
  </cols>
  <sheetData>
    <row r="1" spans="4:8" ht="15.75">
      <c r="D1" s="47"/>
      <c r="F1" s="55"/>
      <c r="G1" s="126" t="s">
        <v>171</v>
      </c>
      <c r="H1" s="126"/>
    </row>
    <row r="2" spans="4:8" ht="15.75">
      <c r="D2" s="47"/>
      <c r="F2" s="56"/>
      <c r="G2" s="5" t="s">
        <v>186</v>
      </c>
      <c r="H2" s="5"/>
    </row>
    <row r="3" spans="4:8" ht="15.75">
      <c r="D3" s="49"/>
      <c r="F3" s="57"/>
      <c r="G3" s="5" t="s">
        <v>203</v>
      </c>
      <c r="H3" s="5"/>
    </row>
    <row r="4" spans="4:8" ht="15.75">
      <c r="D4" s="50"/>
      <c r="F4" s="58"/>
      <c r="G4" s="5" t="s">
        <v>204</v>
      </c>
      <c r="H4" s="5"/>
    </row>
    <row r="5" spans="4:8" ht="15.75">
      <c r="D5" s="50"/>
      <c r="F5" s="58"/>
      <c r="G5" s="5"/>
      <c r="H5" s="5"/>
    </row>
    <row r="6" spans="1:8" ht="47.25" customHeight="1">
      <c r="A6" s="127" t="s">
        <v>202</v>
      </c>
      <c r="B6" s="127"/>
      <c r="C6" s="127"/>
      <c r="D6" s="127"/>
      <c r="E6" s="127"/>
      <c r="F6" s="127"/>
      <c r="G6" s="127"/>
      <c r="H6" s="127"/>
    </row>
    <row r="7" spans="1:8" ht="14.25" customHeight="1">
      <c r="A7" s="127"/>
      <c r="B7" s="127"/>
      <c r="C7" s="127"/>
      <c r="D7" s="127"/>
      <c r="E7" s="127"/>
      <c r="F7" s="127"/>
      <c r="G7" s="127"/>
      <c r="H7" s="127"/>
    </row>
    <row r="8" spans="1:6" ht="12.75">
      <c r="A8" s="52"/>
      <c r="B8" s="51"/>
      <c r="C8" s="51"/>
      <c r="D8" s="51"/>
      <c r="E8" s="51"/>
      <c r="F8" s="59"/>
    </row>
    <row r="9" ht="12.75">
      <c r="H9" s="53" t="s">
        <v>103</v>
      </c>
    </row>
    <row r="10" spans="1:8" ht="51">
      <c r="A10" s="38" t="s">
        <v>73</v>
      </c>
      <c r="B10" s="38" t="s">
        <v>53</v>
      </c>
      <c r="C10" s="39" t="s">
        <v>24</v>
      </c>
      <c r="D10" s="39" t="s">
        <v>25</v>
      </c>
      <c r="E10" s="39" t="s">
        <v>55</v>
      </c>
      <c r="F10" s="60" t="s">
        <v>105</v>
      </c>
      <c r="G10" s="40" t="s">
        <v>172</v>
      </c>
      <c r="H10" s="60" t="s">
        <v>176</v>
      </c>
    </row>
    <row r="11" spans="1:8" ht="12.75">
      <c r="A11" s="41" t="s">
        <v>76</v>
      </c>
      <c r="B11" s="39" t="s">
        <v>77</v>
      </c>
      <c r="C11" s="41" t="s">
        <v>78</v>
      </c>
      <c r="D11" s="39" t="s">
        <v>79</v>
      </c>
      <c r="E11" s="41" t="s">
        <v>80</v>
      </c>
      <c r="F11" s="39" t="s">
        <v>81</v>
      </c>
      <c r="G11" s="41" t="s">
        <v>82</v>
      </c>
      <c r="H11" s="39" t="s">
        <v>86</v>
      </c>
    </row>
    <row r="12" spans="1:11" ht="47.25">
      <c r="A12" s="39" t="s">
        <v>76</v>
      </c>
      <c r="B12" s="105" t="s">
        <v>196</v>
      </c>
      <c r="C12" s="82" t="s">
        <v>109</v>
      </c>
      <c r="D12" s="82" t="s">
        <v>56</v>
      </c>
      <c r="E12" s="82" t="s">
        <v>56</v>
      </c>
      <c r="F12" s="83">
        <f>F13+F19+F25+F31</f>
        <v>716931</v>
      </c>
      <c r="G12" s="83">
        <f>G13+G19+G25+G31</f>
        <v>734543</v>
      </c>
      <c r="H12" s="83">
        <f>H13+H19+H25+H31</f>
        <v>654883</v>
      </c>
      <c r="K12" s="54"/>
    </row>
    <row r="13" spans="1:8" ht="47.25">
      <c r="A13" s="39" t="s">
        <v>77</v>
      </c>
      <c r="B13" s="113" t="s">
        <v>199</v>
      </c>
      <c r="C13" s="86" t="s">
        <v>114</v>
      </c>
      <c r="D13" s="86"/>
      <c r="E13" s="86"/>
      <c r="F13" s="87">
        <f>F15</f>
        <v>551490</v>
      </c>
      <c r="G13" s="87">
        <f>G15</f>
        <v>559850</v>
      </c>
      <c r="H13" s="87">
        <f>H15</f>
        <v>459850</v>
      </c>
    </row>
    <row r="14" spans="1:8" ht="31.5">
      <c r="A14" s="39" t="s">
        <v>78</v>
      </c>
      <c r="B14" s="97" t="s">
        <v>2</v>
      </c>
      <c r="C14" s="68" t="s">
        <v>175</v>
      </c>
      <c r="D14" s="68"/>
      <c r="E14" s="68"/>
      <c r="F14" s="88">
        <f aca="true" t="shared" si="0" ref="F14:H15">F15</f>
        <v>551490</v>
      </c>
      <c r="G14" s="88">
        <f t="shared" si="0"/>
        <v>559850</v>
      </c>
      <c r="H14" s="88">
        <f t="shared" si="0"/>
        <v>459850</v>
      </c>
    </row>
    <row r="15" spans="1:8" ht="31.5">
      <c r="A15" s="39" t="s">
        <v>79</v>
      </c>
      <c r="B15" s="97" t="s">
        <v>62</v>
      </c>
      <c r="C15" s="68" t="s">
        <v>175</v>
      </c>
      <c r="D15" s="68" t="s">
        <v>63</v>
      </c>
      <c r="E15" s="68"/>
      <c r="F15" s="88">
        <f t="shared" si="0"/>
        <v>551490</v>
      </c>
      <c r="G15" s="88">
        <f t="shared" si="0"/>
        <v>559850</v>
      </c>
      <c r="H15" s="88">
        <f t="shared" si="0"/>
        <v>459850</v>
      </c>
    </row>
    <row r="16" spans="1:8" ht="31.5">
      <c r="A16" s="39" t="s">
        <v>80</v>
      </c>
      <c r="B16" s="97" t="s">
        <v>64</v>
      </c>
      <c r="C16" s="68" t="s">
        <v>175</v>
      </c>
      <c r="D16" s="68" t="s">
        <v>65</v>
      </c>
      <c r="E16" s="68"/>
      <c r="F16" s="88">
        <f>F17</f>
        <v>551490</v>
      </c>
      <c r="G16" s="88">
        <f>G18</f>
        <v>559850</v>
      </c>
      <c r="H16" s="88">
        <f>H18</f>
        <v>459850</v>
      </c>
    </row>
    <row r="17" spans="1:8" ht="15.75">
      <c r="A17" s="39" t="s">
        <v>81</v>
      </c>
      <c r="B17" s="97" t="s">
        <v>92</v>
      </c>
      <c r="C17" s="68" t="s">
        <v>175</v>
      </c>
      <c r="D17" s="68" t="s">
        <v>65</v>
      </c>
      <c r="E17" s="68" t="s">
        <v>93</v>
      </c>
      <c r="F17" s="88">
        <f>F18</f>
        <v>551490</v>
      </c>
      <c r="G17" s="88">
        <f>G18</f>
        <v>559850</v>
      </c>
      <c r="H17" s="88">
        <f>H18</f>
        <v>459850</v>
      </c>
    </row>
    <row r="18" spans="1:8" ht="15.75">
      <c r="A18" s="39" t="s">
        <v>82</v>
      </c>
      <c r="B18" s="97" t="s">
        <v>11</v>
      </c>
      <c r="C18" s="68" t="s">
        <v>175</v>
      </c>
      <c r="D18" s="68" t="s">
        <v>65</v>
      </c>
      <c r="E18" s="68" t="s">
        <v>10</v>
      </c>
      <c r="F18" s="106">
        <v>551490</v>
      </c>
      <c r="G18" s="88">
        <v>559850</v>
      </c>
      <c r="H18" s="88">
        <v>459850</v>
      </c>
    </row>
    <row r="19" spans="1:8" ht="29.25" customHeight="1">
      <c r="A19" s="39" t="s">
        <v>86</v>
      </c>
      <c r="B19" s="97" t="s">
        <v>198</v>
      </c>
      <c r="C19" s="86" t="s">
        <v>112</v>
      </c>
      <c r="D19" s="86"/>
      <c r="E19" s="86"/>
      <c r="F19" s="87">
        <f>F20</f>
        <v>139182</v>
      </c>
      <c r="G19" s="87">
        <f>G20</f>
        <v>148434</v>
      </c>
      <c r="H19" s="87">
        <f>H20</f>
        <v>168774</v>
      </c>
    </row>
    <row r="20" spans="1:8" ht="31.5">
      <c r="A20" s="39" t="s">
        <v>87</v>
      </c>
      <c r="B20" s="97" t="s">
        <v>62</v>
      </c>
      <c r="C20" s="68" t="s">
        <v>113</v>
      </c>
      <c r="D20" s="68"/>
      <c r="E20" s="86"/>
      <c r="F20" s="88">
        <f aca="true" t="shared" si="1" ref="F20:H23">F21</f>
        <v>139182</v>
      </c>
      <c r="G20" s="88">
        <f t="shared" si="1"/>
        <v>148434</v>
      </c>
      <c r="H20" s="88">
        <f t="shared" si="1"/>
        <v>168774</v>
      </c>
    </row>
    <row r="21" spans="1:8" ht="31.5">
      <c r="A21" s="39" t="s">
        <v>88</v>
      </c>
      <c r="B21" s="97" t="s">
        <v>62</v>
      </c>
      <c r="C21" s="68" t="s">
        <v>113</v>
      </c>
      <c r="D21" s="68" t="s">
        <v>63</v>
      </c>
      <c r="E21" s="86"/>
      <c r="F21" s="88">
        <f t="shared" si="1"/>
        <v>139182</v>
      </c>
      <c r="G21" s="88">
        <f t="shared" si="1"/>
        <v>148434</v>
      </c>
      <c r="H21" s="88">
        <f t="shared" si="1"/>
        <v>168774</v>
      </c>
    </row>
    <row r="22" spans="1:8" ht="31.5">
      <c r="A22" s="39" t="s">
        <v>89</v>
      </c>
      <c r="B22" s="97" t="s">
        <v>64</v>
      </c>
      <c r="C22" s="68" t="s">
        <v>113</v>
      </c>
      <c r="D22" s="68" t="s">
        <v>65</v>
      </c>
      <c r="E22" s="86"/>
      <c r="F22" s="88">
        <f t="shared" si="1"/>
        <v>139182</v>
      </c>
      <c r="G22" s="88">
        <f t="shared" si="1"/>
        <v>148434</v>
      </c>
      <c r="H22" s="88">
        <f t="shared" si="1"/>
        <v>168774</v>
      </c>
    </row>
    <row r="23" spans="1:8" ht="15.75">
      <c r="A23" s="39" t="s">
        <v>90</v>
      </c>
      <c r="B23" s="10" t="s">
        <v>71</v>
      </c>
      <c r="C23" s="68" t="s">
        <v>113</v>
      </c>
      <c r="D23" s="68" t="s">
        <v>65</v>
      </c>
      <c r="E23" s="68" t="s">
        <v>72</v>
      </c>
      <c r="F23" s="88">
        <f t="shared" si="1"/>
        <v>139182</v>
      </c>
      <c r="G23" s="88">
        <f t="shared" si="1"/>
        <v>148434</v>
      </c>
      <c r="H23" s="88">
        <f t="shared" si="1"/>
        <v>168774</v>
      </c>
    </row>
    <row r="24" spans="1:8" ht="15.75">
      <c r="A24" s="39" t="s">
        <v>41</v>
      </c>
      <c r="B24" s="98" t="s">
        <v>12</v>
      </c>
      <c r="C24" s="68" t="s">
        <v>113</v>
      </c>
      <c r="D24" s="68" t="s">
        <v>65</v>
      </c>
      <c r="E24" s="68" t="s">
        <v>9</v>
      </c>
      <c r="F24" s="88">
        <v>139182</v>
      </c>
      <c r="G24" s="88">
        <f>'прил 6'!H67</f>
        <v>148434</v>
      </c>
      <c r="H24" s="88">
        <f>'прил 6'!I67</f>
        <v>168774</v>
      </c>
    </row>
    <row r="25" spans="1:8" ht="63">
      <c r="A25" s="39" t="s">
        <v>127</v>
      </c>
      <c r="B25" s="97" t="s">
        <v>201</v>
      </c>
      <c r="C25" s="86" t="s">
        <v>116</v>
      </c>
      <c r="D25" s="86"/>
      <c r="E25" s="86"/>
      <c r="F25" s="87">
        <f>F26</f>
        <v>14259</v>
      </c>
      <c r="G25" s="87">
        <f aca="true" t="shared" si="2" ref="G25:H29">G26</f>
        <v>14259</v>
      </c>
      <c r="H25" s="87">
        <f t="shared" si="2"/>
        <v>14259</v>
      </c>
    </row>
    <row r="26" spans="1:8" ht="15.75">
      <c r="A26" s="39" t="s">
        <v>128</v>
      </c>
      <c r="B26" s="97" t="s">
        <v>3</v>
      </c>
      <c r="C26" s="68" t="s">
        <v>117</v>
      </c>
      <c r="D26" s="68"/>
      <c r="E26" s="86"/>
      <c r="F26" s="88">
        <f>F27</f>
        <v>14259</v>
      </c>
      <c r="G26" s="88">
        <f t="shared" si="2"/>
        <v>14259</v>
      </c>
      <c r="H26" s="88">
        <f t="shared" si="2"/>
        <v>14259</v>
      </c>
    </row>
    <row r="27" spans="1:8" ht="15.75">
      <c r="A27" s="39" t="s">
        <v>129</v>
      </c>
      <c r="B27" s="97" t="s">
        <v>5</v>
      </c>
      <c r="C27" s="68" t="s">
        <v>117</v>
      </c>
      <c r="D27" s="68" t="s">
        <v>6</v>
      </c>
      <c r="E27" s="68"/>
      <c r="F27" s="88">
        <f>F28</f>
        <v>14259</v>
      </c>
      <c r="G27" s="88">
        <f t="shared" si="2"/>
        <v>14259</v>
      </c>
      <c r="H27" s="88">
        <f t="shared" si="2"/>
        <v>14259</v>
      </c>
    </row>
    <row r="28" spans="1:8" ht="15.75">
      <c r="A28" s="39" t="s">
        <v>19</v>
      </c>
      <c r="B28" s="97" t="s">
        <v>15</v>
      </c>
      <c r="C28" s="68" t="s">
        <v>117</v>
      </c>
      <c r="D28" s="68" t="s">
        <v>14</v>
      </c>
      <c r="E28" s="68"/>
      <c r="F28" s="88">
        <f>F29</f>
        <v>14259</v>
      </c>
      <c r="G28" s="88">
        <f t="shared" si="2"/>
        <v>14259</v>
      </c>
      <c r="H28" s="88">
        <f t="shared" si="2"/>
        <v>14259</v>
      </c>
    </row>
    <row r="29" spans="1:8" ht="15.75">
      <c r="A29" s="39" t="s">
        <v>130</v>
      </c>
      <c r="B29" s="10" t="s">
        <v>28</v>
      </c>
      <c r="C29" s="68" t="s">
        <v>117</v>
      </c>
      <c r="D29" s="68" t="s">
        <v>14</v>
      </c>
      <c r="E29" s="68" t="s">
        <v>29</v>
      </c>
      <c r="F29" s="88">
        <f>F30</f>
        <v>14259</v>
      </c>
      <c r="G29" s="88">
        <f t="shared" si="2"/>
        <v>14259</v>
      </c>
      <c r="H29" s="88">
        <f t="shared" si="2"/>
        <v>14259</v>
      </c>
    </row>
    <row r="30" spans="1:8" ht="15.75">
      <c r="A30" s="39" t="s">
        <v>20</v>
      </c>
      <c r="B30" s="10" t="s">
        <v>32</v>
      </c>
      <c r="C30" s="68" t="s">
        <v>117</v>
      </c>
      <c r="D30" s="68" t="s">
        <v>14</v>
      </c>
      <c r="E30" s="68" t="s">
        <v>33</v>
      </c>
      <c r="F30" s="88">
        <f>'прил 6'!G81</f>
        <v>14259</v>
      </c>
      <c r="G30" s="88">
        <f>'прил 6'!H81</f>
        <v>14259</v>
      </c>
      <c r="H30" s="88">
        <f>'прил 6'!I81</f>
        <v>14259</v>
      </c>
    </row>
    <row r="31" spans="1:8" ht="78.75">
      <c r="A31" s="39" t="s">
        <v>120</v>
      </c>
      <c r="B31" s="105" t="s">
        <v>197</v>
      </c>
      <c r="C31" s="86" t="s">
        <v>110</v>
      </c>
      <c r="D31" s="86"/>
      <c r="E31" s="86"/>
      <c r="F31" s="87">
        <f>F32</f>
        <v>12000</v>
      </c>
      <c r="G31" s="87">
        <f aca="true" t="shared" si="3" ref="G31:H35">G32</f>
        <v>12000</v>
      </c>
      <c r="H31" s="87">
        <f t="shared" si="3"/>
        <v>12000</v>
      </c>
    </row>
    <row r="32" spans="1:8" ht="31.5">
      <c r="A32" s="39" t="s">
        <v>121</v>
      </c>
      <c r="B32" s="97" t="s">
        <v>17</v>
      </c>
      <c r="C32" s="68" t="s">
        <v>111</v>
      </c>
      <c r="D32" s="68"/>
      <c r="E32" s="68"/>
      <c r="F32" s="88">
        <f>F33</f>
        <v>12000</v>
      </c>
      <c r="G32" s="88">
        <f t="shared" si="3"/>
        <v>12000</v>
      </c>
      <c r="H32" s="88">
        <f t="shared" si="3"/>
        <v>12000</v>
      </c>
    </row>
    <row r="33" spans="1:8" ht="31.5">
      <c r="A33" s="39" t="s">
        <v>122</v>
      </c>
      <c r="B33" s="97" t="s">
        <v>62</v>
      </c>
      <c r="C33" s="68" t="s">
        <v>111</v>
      </c>
      <c r="D33" s="68" t="s">
        <v>63</v>
      </c>
      <c r="E33" s="68"/>
      <c r="F33" s="88">
        <f>F34</f>
        <v>12000</v>
      </c>
      <c r="G33" s="88">
        <f t="shared" si="3"/>
        <v>12000</v>
      </c>
      <c r="H33" s="88">
        <f t="shared" si="3"/>
        <v>12000</v>
      </c>
    </row>
    <row r="34" spans="1:8" ht="31.5">
      <c r="A34" s="39" t="s">
        <v>123</v>
      </c>
      <c r="B34" s="97" t="s">
        <v>64</v>
      </c>
      <c r="C34" s="68" t="s">
        <v>111</v>
      </c>
      <c r="D34" s="68" t="s">
        <v>65</v>
      </c>
      <c r="E34" s="68"/>
      <c r="F34" s="88">
        <f>F35</f>
        <v>12000</v>
      </c>
      <c r="G34" s="88">
        <f t="shared" si="3"/>
        <v>12000</v>
      </c>
      <c r="H34" s="88">
        <f t="shared" si="3"/>
        <v>12000</v>
      </c>
    </row>
    <row r="35" spans="1:8" ht="21" customHeight="1">
      <c r="A35" s="39" t="s">
        <v>124</v>
      </c>
      <c r="B35" s="10" t="s">
        <v>39</v>
      </c>
      <c r="C35" s="68" t="s">
        <v>111</v>
      </c>
      <c r="D35" s="68" t="s">
        <v>65</v>
      </c>
      <c r="E35" s="68" t="s">
        <v>38</v>
      </c>
      <c r="F35" s="88">
        <f>F36</f>
        <v>12000</v>
      </c>
      <c r="G35" s="88">
        <f t="shared" si="3"/>
        <v>12000</v>
      </c>
      <c r="H35" s="88">
        <f t="shared" si="3"/>
        <v>12000</v>
      </c>
    </row>
    <row r="36" spans="1:8" ht="15.75">
      <c r="A36" s="39" t="s">
        <v>125</v>
      </c>
      <c r="B36" s="28" t="s">
        <v>187</v>
      </c>
      <c r="C36" s="68" t="s">
        <v>111</v>
      </c>
      <c r="D36" s="68" t="s">
        <v>65</v>
      </c>
      <c r="E36" s="68" t="s">
        <v>188</v>
      </c>
      <c r="F36" s="88">
        <f>'прил 6'!G60</f>
        <v>12000</v>
      </c>
      <c r="G36" s="88">
        <f>'прил 6'!H60</f>
        <v>12000</v>
      </c>
      <c r="H36" s="88">
        <f>'прил 6'!I60</f>
        <v>12000</v>
      </c>
    </row>
    <row r="37" spans="1:11" ht="31.5">
      <c r="A37" s="39" t="s">
        <v>126</v>
      </c>
      <c r="B37" s="97" t="s">
        <v>97</v>
      </c>
      <c r="C37" s="84" t="s">
        <v>106</v>
      </c>
      <c r="D37" s="84"/>
      <c r="E37" s="84"/>
      <c r="F37" s="85">
        <f>F38</f>
        <v>3119766</v>
      </c>
      <c r="G37" s="85">
        <f>G38</f>
        <v>2676154</v>
      </c>
      <c r="H37" s="85">
        <f>H38</f>
        <v>2595520</v>
      </c>
      <c r="K37" s="54"/>
    </row>
    <row r="38" spans="1:8" ht="31.5">
      <c r="A38" s="39" t="s">
        <v>21</v>
      </c>
      <c r="B38" s="97" t="s">
        <v>95</v>
      </c>
      <c r="C38" s="68" t="s">
        <v>107</v>
      </c>
      <c r="D38" s="68" t="s">
        <v>56</v>
      </c>
      <c r="E38" s="89"/>
      <c r="F38" s="95">
        <f>F39+F43+F47+F51+F55+F60+F67+F72</f>
        <v>3119766</v>
      </c>
      <c r="G38" s="95">
        <f>G41+G45+G49+G53+G58+G70+G60</f>
        <v>2676154</v>
      </c>
      <c r="H38" s="95">
        <f>H41+H45+H49+H53+H58+H70</f>
        <v>2595520</v>
      </c>
    </row>
    <row r="39" spans="1:8" ht="78.75">
      <c r="A39" s="39" t="s">
        <v>22</v>
      </c>
      <c r="B39" s="97" t="s">
        <v>58</v>
      </c>
      <c r="C39" s="68" t="s">
        <v>107</v>
      </c>
      <c r="D39" s="68" t="s">
        <v>59</v>
      </c>
      <c r="E39" s="89"/>
      <c r="F39" s="90">
        <f>F40</f>
        <v>729203</v>
      </c>
      <c r="G39" s="90">
        <f aca="true" t="shared" si="4" ref="G39:H41">G40</f>
        <v>729203</v>
      </c>
      <c r="H39" s="90">
        <f t="shared" si="4"/>
        <v>729203</v>
      </c>
    </row>
    <row r="40" spans="1:8" ht="31.5">
      <c r="A40" s="39" t="s">
        <v>131</v>
      </c>
      <c r="B40" s="97" t="s">
        <v>60</v>
      </c>
      <c r="C40" s="68" t="s">
        <v>107</v>
      </c>
      <c r="D40" s="68" t="s">
        <v>61</v>
      </c>
      <c r="E40" s="89"/>
      <c r="F40" s="90">
        <f>F41</f>
        <v>729203</v>
      </c>
      <c r="G40" s="90">
        <f t="shared" si="4"/>
        <v>729203</v>
      </c>
      <c r="H40" s="90">
        <f t="shared" si="4"/>
        <v>729203</v>
      </c>
    </row>
    <row r="41" spans="1:8" ht="15.75">
      <c r="A41" s="39" t="s">
        <v>132</v>
      </c>
      <c r="B41" s="99" t="s">
        <v>57</v>
      </c>
      <c r="C41" s="68" t="s">
        <v>107</v>
      </c>
      <c r="D41" s="68" t="s">
        <v>61</v>
      </c>
      <c r="E41" s="89" t="s">
        <v>84</v>
      </c>
      <c r="F41" s="90">
        <f>F42</f>
        <v>729203</v>
      </c>
      <c r="G41" s="90">
        <f t="shared" si="4"/>
        <v>729203</v>
      </c>
      <c r="H41" s="90">
        <f t="shared" si="4"/>
        <v>729203</v>
      </c>
    </row>
    <row r="42" spans="1:8" ht="31.5">
      <c r="A42" s="39" t="s">
        <v>133</v>
      </c>
      <c r="B42" s="100" t="s">
        <v>49</v>
      </c>
      <c r="C42" s="68" t="s">
        <v>107</v>
      </c>
      <c r="D42" s="68" t="s">
        <v>61</v>
      </c>
      <c r="E42" s="89" t="s">
        <v>85</v>
      </c>
      <c r="F42" s="90">
        <v>729203</v>
      </c>
      <c r="G42" s="90">
        <v>729203</v>
      </c>
      <c r="H42" s="90">
        <v>729203</v>
      </c>
    </row>
    <row r="43" spans="1:8" ht="78.75">
      <c r="A43" s="39" t="s">
        <v>134</v>
      </c>
      <c r="B43" s="97" t="s">
        <v>58</v>
      </c>
      <c r="C43" s="68" t="s">
        <v>107</v>
      </c>
      <c r="D43" s="68" t="s">
        <v>59</v>
      </c>
      <c r="E43" s="89"/>
      <c r="F43" s="90">
        <f>F44</f>
        <v>1984100</v>
      </c>
      <c r="G43" s="90">
        <f aca="true" t="shared" si="5" ref="G43:H45">G44</f>
        <v>1800140</v>
      </c>
      <c r="H43" s="90">
        <f t="shared" si="5"/>
        <v>1800159</v>
      </c>
    </row>
    <row r="44" spans="1:8" ht="31.5">
      <c r="A44" s="39" t="s">
        <v>135</v>
      </c>
      <c r="B44" s="97" t="s">
        <v>60</v>
      </c>
      <c r="C44" s="68" t="s">
        <v>107</v>
      </c>
      <c r="D44" s="68" t="s">
        <v>61</v>
      </c>
      <c r="E44" s="89"/>
      <c r="F44" s="90">
        <f>F45</f>
        <v>1984100</v>
      </c>
      <c r="G44" s="90">
        <f t="shared" si="5"/>
        <v>1800140</v>
      </c>
      <c r="H44" s="90">
        <f t="shared" si="5"/>
        <v>1800159</v>
      </c>
    </row>
    <row r="45" spans="1:8" ht="15.75">
      <c r="A45" s="39" t="s">
        <v>23</v>
      </c>
      <c r="B45" s="100" t="s">
        <v>83</v>
      </c>
      <c r="C45" s="68" t="s">
        <v>107</v>
      </c>
      <c r="D45" s="68" t="s">
        <v>61</v>
      </c>
      <c r="E45" s="89" t="s">
        <v>84</v>
      </c>
      <c r="F45" s="90">
        <f>F46</f>
        <v>1984100</v>
      </c>
      <c r="G45" s="90">
        <f t="shared" si="5"/>
        <v>1800140</v>
      </c>
      <c r="H45" s="90">
        <f t="shared" si="5"/>
        <v>1800159</v>
      </c>
    </row>
    <row r="46" spans="1:8" ht="63">
      <c r="A46" s="39" t="s">
        <v>136</v>
      </c>
      <c r="B46" s="100" t="s">
        <v>50</v>
      </c>
      <c r="C46" s="68" t="s">
        <v>107</v>
      </c>
      <c r="D46" s="68" t="s">
        <v>61</v>
      </c>
      <c r="E46" s="89" t="s">
        <v>70</v>
      </c>
      <c r="F46" s="90">
        <f>'прил 6'!G23</f>
        <v>1984100</v>
      </c>
      <c r="G46" s="90">
        <f>'прил 6'!H23</f>
        <v>1800140</v>
      </c>
      <c r="H46" s="90">
        <f>'прил 6'!I23</f>
        <v>1800159</v>
      </c>
    </row>
    <row r="47" spans="1:8" ht="31.5">
      <c r="A47" s="39" t="s">
        <v>137</v>
      </c>
      <c r="B47" s="97" t="s">
        <v>62</v>
      </c>
      <c r="C47" s="68" t="s">
        <v>107</v>
      </c>
      <c r="D47" s="68" t="s">
        <v>63</v>
      </c>
      <c r="E47" s="89"/>
      <c r="F47" s="90">
        <f aca="true" t="shared" si="6" ref="F47:H49">F48</f>
        <v>197328</v>
      </c>
      <c r="G47" s="90">
        <f t="shared" si="6"/>
        <v>39000</v>
      </c>
      <c r="H47" s="90">
        <f t="shared" si="6"/>
        <v>23700</v>
      </c>
    </row>
    <row r="48" spans="1:8" ht="31.5">
      <c r="A48" s="39" t="s">
        <v>42</v>
      </c>
      <c r="B48" s="97" t="s">
        <v>64</v>
      </c>
      <c r="C48" s="68" t="s">
        <v>107</v>
      </c>
      <c r="D48" s="68" t="s">
        <v>65</v>
      </c>
      <c r="E48" s="89"/>
      <c r="F48" s="90">
        <f t="shared" si="6"/>
        <v>197328</v>
      </c>
      <c r="G48" s="90">
        <f t="shared" si="6"/>
        <v>39000</v>
      </c>
      <c r="H48" s="90">
        <f t="shared" si="6"/>
        <v>23700</v>
      </c>
    </row>
    <row r="49" spans="1:8" ht="15.75">
      <c r="A49" s="39" t="s">
        <v>139</v>
      </c>
      <c r="B49" s="100" t="s">
        <v>83</v>
      </c>
      <c r="C49" s="68" t="s">
        <v>107</v>
      </c>
      <c r="D49" s="68" t="s">
        <v>65</v>
      </c>
      <c r="E49" s="89" t="s">
        <v>84</v>
      </c>
      <c r="F49" s="90">
        <f t="shared" si="6"/>
        <v>197328</v>
      </c>
      <c r="G49" s="90">
        <f t="shared" si="6"/>
        <v>39000</v>
      </c>
      <c r="H49" s="90">
        <f t="shared" si="6"/>
        <v>23700</v>
      </c>
    </row>
    <row r="50" spans="1:8" ht="50.25" customHeight="1">
      <c r="A50" s="39" t="s">
        <v>37</v>
      </c>
      <c r="B50" s="10" t="s">
        <v>50</v>
      </c>
      <c r="C50" s="68" t="s">
        <v>107</v>
      </c>
      <c r="D50" s="68" t="s">
        <v>65</v>
      </c>
      <c r="E50" s="89" t="s">
        <v>70</v>
      </c>
      <c r="F50" s="90">
        <f>'прил 6'!G25</f>
        <v>197328</v>
      </c>
      <c r="G50" s="90">
        <f>'прил 6'!H25</f>
        <v>39000</v>
      </c>
      <c r="H50" s="90">
        <v>23700</v>
      </c>
    </row>
    <row r="51" spans="1:8" ht="15.75">
      <c r="A51" s="39" t="s">
        <v>140</v>
      </c>
      <c r="B51" s="97" t="s">
        <v>5</v>
      </c>
      <c r="C51" s="68" t="s">
        <v>107</v>
      </c>
      <c r="D51" s="68" t="s">
        <v>6</v>
      </c>
      <c r="E51" s="89"/>
      <c r="F51" s="90">
        <f aca="true" t="shared" si="7" ref="F51:H53">F52</f>
        <v>37058</v>
      </c>
      <c r="G51" s="90">
        <f t="shared" si="7"/>
        <v>37058</v>
      </c>
      <c r="H51" s="90">
        <f t="shared" si="7"/>
        <v>37058</v>
      </c>
    </row>
    <row r="52" spans="1:8" ht="15.75">
      <c r="A52" s="39" t="s">
        <v>45</v>
      </c>
      <c r="B52" s="97" t="s">
        <v>15</v>
      </c>
      <c r="C52" s="68" t="s">
        <v>107</v>
      </c>
      <c r="D52" s="68" t="s">
        <v>14</v>
      </c>
      <c r="E52" s="89"/>
      <c r="F52" s="90">
        <f t="shared" si="7"/>
        <v>37058</v>
      </c>
      <c r="G52" s="90">
        <f t="shared" si="7"/>
        <v>37058</v>
      </c>
      <c r="H52" s="90">
        <f t="shared" si="7"/>
        <v>37058</v>
      </c>
    </row>
    <row r="53" spans="1:8" ht="15.75">
      <c r="A53" s="39" t="s">
        <v>46</v>
      </c>
      <c r="B53" s="100" t="s">
        <v>83</v>
      </c>
      <c r="C53" s="68" t="s">
        <v>107</v>
      </c>
      <c r="D53" s="68" t="s">
        <v>14</v>
      </c>
      <c r="E53" s="89" t="s">
        <v>84</v>
      </c>
      <c r="F53" s="90">
        <f>F54</f>
        <v>37058</v>
      </c>
      <c r="G53" s="90">
        <f t="shared" si="7"/>
        <v>37058</v>
      </c>
      <c r="H53" s="90">
        <f t="shared" si="7"/>
        <v>37058</v>
      </c>
    </row>
    <row r="54" spans="1:8" ht="47.25">
      <c r="A54" s="39" t="s">
        <v>141</v>
      </c>
      <c r="B54" s="98" t="s">
        <v>4</v>
      </c>
      <c r="C54" s="68" t="s">
        <v>107</v>
      </c>
      <c r="D54" s="68" t="s">
        <v>14</v>
      </c>
      <c r="E54" s="89" t="s">
        <v>91</v>
      </c>
      <c r="F54" s="90">
        <v>37058</v>
      </c>
      <c r="G54" s="90">
        <v>37058</v>
      </c>
      <c r="H54" s="90">
        <v>37058</v>
      </c>
    </row>
    <row r="55" spans="1:8" ht="15.75">
      <c r="A55" s="39" t="s">
        <v>142</v>
      </c>
      <c r="B55" s="97" t="s">
        <v>98</v>
      </c>
      <c r="C55" s="68" t="s">
        <v>108</v>
      </c>
      <c r="D55" s="68"/>
      <c r="E55" s="89"/>
      <c r="F55" s="90">
        <f>F56</f>
        <v>3000</v>
      </c>
      <c r="G55" s="90">
        <f aca="true" t="shared" si="8" ref="G55:H58">G56</f>
        <v>3000</v>
      </c>
      <c r="H55" s="90">
        <f t="shared" si="8"/>
        <v>3000</v>
      </c>
    </row>
    <row r="56" spans="1:8" ht="15.75">
      <c r="A56" s="39" t="s">
        <v>143</v>
      </c>
      <c r="B56" s="101" t="s">
        <v>66</v>
      </c>
      <c r="C56" s="68" t="s">
        <v>108</v>
      </c>
      <c r="D56" s="68" t="s">
        <v>67</v>
      </c>
      <c r="E56" s="89"/>
      <c r="F56" s="90">
        <f>F57</f>
        <v>3000</v>
      </c>
      <c r="G56" s="90">
        <f t="shared" si="8"/>
        <v>3000</v>
      </c>
      <c r="H56" s="90">
        <f t="shared" si="8"/>
        <v>3000</v>
      </c>
    </row>
    <row r="57" spans="1:8" ht="15.75">
      <c r="A57" s="39" t="s">
        <v>47</v>
      </c>
      <c r="B57" s="102" t="s">
        <v>1</v>
      </c>
      <c r="C57" s="68" t="s">
        <v>108</v>
      </c>
      <c r="D57" s="68" t="s">
        <v>13</v>
      </c>
      <c r="E57" s="89"/>
      <c r="F57" s="90">
        <f>F58</f>
        <v>3000</v>
      </c>
      <c r="G57" s="90">
        <f t="shared" si="8"/>
        <v>3000</v>
      </c>
      <c r="H57" s="90">
        <f t="shared" si="8"/>
        <v>3000</v>
      </c>
    </row>
    <row r="58" spans="1:8" ht="15.75">
      <c r="A58" s="39" t="s">
        <v>144</v>
      </c>
      <c r="B58" s="100" t="s">
        <v>83</v>
      </c>
      <c r="C58" s="68" t="s">
        <v>108</v>
      </c>
      <c r="D58" s="68" t="s">
        <v>13</v>
      </c>
      <c r="E58" s="89" t="s">
        <v>84</v>
      </c>
      <c r="F58" s="90">
        <f>F59</f>
        <v>3000</v>
      </c>
      <c r="G58" s="90">
        <f t="shared" si="8"/>
        <v>3000</v>
      </c>
      <c r="H58" s="90">
        <f t="shared" si="8"/>
        <v>3000</v>
      </c>
    </row>
    <row r="59" spans="1:8" ht="15.75">
      <c r="A59" s="39" t="s">
        <v>145</v>
      </c>
      <c r="B59" s="103" t="s">
        <v>102</v>
      </c>
      <c r="C59" s="68" t="s">
        <v>108</v>
      </c>
      <c r="D59" s="68" t="s">
        <v>13</v>
      </c>
      <c r="E59" s="89" t="s">
        <v>30</v>
      </c>
      <c r="F59" s="90">
        <f>'прил 6'!G35</f>
        <v>3000</v>
      </c>
      <c r="G59" s="90">
        <f>'прил 6'!H35</f>
        <v>3000</v>
      </c>
      <c r="H59" s="90">
        <f>'прил 6'!I35</f>
        <v>3000</v>
      </c>
    </row>
    <row r="60" spans="1:8" ht="31.5">
      <c r="A60" s="39" t="s">
        <v>146</v>
      </c>
      <c r="B60" s="97" t="s">
        <v>173</v>
      </c>
      <c r="C60" s="68" t="s">
        <v>119</v>
      </c>
      <c r="D60" s="68"/>
      <c r="E60" s="89"/>
      <c r="F60" s="90">
        <f>F61+F63</f>
        <v>62277</v>
      </c>
      <c r="G60" s="90">
        <f>G61+G63</f>
        <v>65353</v>
      </c>
      <c r="H60" s="90">
        <f>H61+H63</f>
        <v>0</v>
      </c>
    </row>
    <row r="61" spans="1:8" ht="45.75" customHeight="1">
      <c r="A61" s="39" t="s">
        <v>147</v>
      </c>
      <c r="B61" s="97" t="s">
        <v>58</v>
      </c>
      <c r="C61" s="68" t="s">
        <v>119</v>
      </c>
      <c r="D61" s="68" t="s">
        <v>59</v>
      </c>
      <c r="E61" s="96"/>
      <c r="F61" s="90">
        <f>F62</f>
        <v>57003</v>
      </c>
      <c r="G61" s="90">
        <f>G62</f>
        <v>57003</v>
      </c>
      <c r="H61" s="90">
        <f>H62</f>
        <v>0</v>
      </c>
    </row>
    <row r="62" spans="1:8" ht="31.5">
      <c r="A62" s="39" t="s">
        <v>148</v>
      </c>
      <c r="B62" s="97" t="s">
        <v>60</v>
      </c>
      <c r="C62" s="68" t="s">
        <v>119</v>
      </c>
      <c r="D62" s="68" t="s">
        <v>61</v>
      </c>
      <c r="E62" s="96"/>
      <c r="F62" s="91">
        <v>57003</v>
      </c>
      <c r="G62" s="91">
        <v>57003</v>
      </c>
      <c r="H62" s="91">
        <v>0</v>
      </c>
    </row>
    <row r="63" spans="1:8" ht="31.5">
      <c r="A63" s="39" t="s">
        <v>149</v>
      </c>
      <c r="B63" s="97" t="s">
        <v>62</v>
      </c>
      <c r="C63" s="68" t="s">
        <v>119</v>
      </c>
      <c r="D63" s="68" t="s">
        <v>63</v>
      </c>
      <c r="E63" s="89"/>
      <c r="F63" s="91">
        <f aca="true" t="shared" si="9" ref="F63:H65">F64</f>
        <v>5274</v>
      </c>
      <c r="G63" s="91">
        <f t="shared" si="9"/>
        <v>8350</v>
      </c>
      <c r="H63" s="91">
        <f t="shared" si="9"/>
        <v>0</v>
      </c>
    </row>
    <row r="64" spans="1:8" ht="31.5">
      <c r="A64" s="39" t="s">
        <v>150</v>
      </c>
      <c r="B64" s="97" t="s">
        <v>64</v>
      </c>
      <c r="C64" s="68" t="s">
        <v>119</v>
      </c>
      <c r="D64" s="68" t="s">
        <v>65</v>
      </c>
      <c r="E64" s="89"/>
      <c r="F64" s="91">
        <f t="shared" si="9"/>
        <v>5274</v>
      </c>
      <c r="G64" s="91">
        <f t="shared" si="9"/>
        <v>8350</v>
      </c>
      <c r="H64" s="91">
        <f t="shared" si="9"/>
        <v>0</v>
      </c>
    </row>
    <row r="65" spans="1:8" ht="15.75">
      <c r="A65" s="39" t="s">
        <v>151</v>
      </c>
      <c r="B65" s="97" t="s">
        <v>40</v>
      </c>
      <c r="C65" s="68" t="s">
        <v>119</v>
      </c>
      <c r="D65" s="68" t="s">
        <v>65</v>
      </c>
      <c r="E65" s="89" t="s">
        <v>36</v>
      </c>
      <c r="F65" s="91">
        <f t="shared" si="9"/>
        <v>5274</v>
      </c>
      <c r="G65" s="91">
        <f t="shared" si="9"/>
        <v>8350</v>
      </c>
      <c r="H65" s="91">
        <f t="shared" si="9"/>
        <v>0</v>
      </c>
    </row>
    <row r="66" spans="1:8" ht="15.75">
      <c r="A66" s="39" t="s">
        <v>152</v>
      </c>
      <c r="B66" s="97" t="s">
        <v>7</v>
      </c>
      <c r="C66" s="68" t="s">
        <v>119</v>
      </c>
      <c r="D66" s="68" t="s">
        <v>65</v>
      </c>
      <c r="E66" s="89" t="s">
        <v>36</v>
      </c>
      <c r="F66" s="91">
        <v>5274</v>
      </c>
      <c r="G66" s="91">
        <v>8350</v>
      </c>
      <c r="H66" s="91">
        <v>0</v>
      </c>
    </row>
    <row r="67" spans="1:8" ht="63">
      <c r="A67" s="39" t="s">
        <v>153</v>
      </c>
      <c r="B67" s="104" t="s">
        <v>8</v>
      </c>
      <c r="C67" s="68" t="s">
        <v>118</v>
      </c>
      <c r="D67" s="68"/>
      <c r="E67" s="89"/>
      <c r="F67" s="90">
        <f>F68</f>
        <v>2400</v>
      </c>
      <c r="G67" s="90">
        <f aca="true" t="shared" si="10" ref="G67:H70">G68</f>
        <v>2400</v>
      </c>
      <c r="H67" s="90">
        <f t="shared" si="10"/>
        <v>2400</v>
      </c>
    </row>
    <row r="68" spans="1:8" ht="31.5">
      <c r="A68" s="39" t="s">
        <v>154</v>
      </c>
      <c r="B68" s="97" t="s">
        <v>62</v>
      </c>
      <c r="C68" s="68" t="s">
        <v>118</v>
      </c>
      <c r="D68" s="68" t="s">
        <v>63</v>
      </c>
      <c r="E68" s="89"/>
      <c r="F68" s="90">
        <f>F69</f>
        <v>2400</v>
      </c>
      <c r="G68" s="90">
        <f t="shared" si="10"/>
        <v>2400</v>
      </c>
      <c r="H68" s="90">
        <f t="shared" si="10"/>
        <v>2400</v>
      </c>
    </row>
    <row r="69" spans="1:8" ht="31.5">
      <c r="A69" s="39" t="s">
        <v>155</v>
      </c>
      <c r="B69" s="97" t="s">
        <v>64</v>
      </c>
      <c r="C69" s="68" t="s">
        <v>118</v>
      </c>
      <c r="D69" s="68" t="s">
        <v>65</v>
      </c>
      <c r="E69" s="89"/>
      <c r="F69" s="90">
        <f>F70</f>
        <v>2400</v>
      </c>
      <c r="G69" s="90">
        <f t="shared" si="10"/>
        <v>2400</v>
      </c>
      <c r="H69" s="90">
        <f t="shared" si="10"/>
        <v>2400</v>
      </c>
    </row>
    <row r="70" spans="1:8" ht="15.75">
      <c r="A70" s="39" t="s">
        <v>156</v>
      </c>
      <c r="B70" s="100" t="s">
        <v>83</v>
      </c>
      <c r="C70" s="68" t="s">
        <v>118</v>
      </c>
      <c r="D70" s="68" t="s">
        <v>65</v>
      </c>
      <c r="E70" s="89" t="s">
        <v>84</v>
      </c>
      <c r="F70" s="90">
        <f>F71</f>
        <v>2400</v>
      </c>
      <c r="G70" s="90">
        <f t="shared" si="10"/>
        <v>2400</v>
      </c>
      <c r="H70" s="90">
        <f t="shared" si="10"/>
        <v>2400</v>
      </c>
    </row>
    <row r="71" spans="1:8" ht="15.75">
      <c r="A71" s="39" t="s">
        <v>157</v>
      </c>
      <c r="B71" s="103" t="s">
        <v>26</v>
      </c>
      <c r="C71" s="68" t="s">
        <v>118</v>
      </c>
      <c r="D71" s="68" t="s">
        <v>65</v>
      </c>
      <c r="E71" s="89" t="s">
        <v>31</v>
      </c>
      <c r="F71" s="90">
        <v>2400</v>
      </c>
      <c r="G71" s="90">
        <v>2400</v>
      </c>
      <c r="H71" s="90">
        <v>2400</v>
      </c>
    </row>
    <row r="72" spans="1:8" ht="15">
      <c r="A72" s="39" t="s">
        <v>158</v>
      </c>
      <c r="B72" s="42" t="s">
        <v>184</v>
      </c>
      <c r="C72" s="68" t="s">
        <v>185</v>
      </c>
      <c r="D72" s="68"/>
      <c r="E72" s="114"/>
      <c r="F72" s="115">
        <f aca="true" t="shared" si="11" ref="F72:H75">F73</f>
        <v>104400</v>
      </c>
      <c r="G72" s="115">
        <f t="shared" si="11"/>
        <v>0</v>
      </c>
      <c r="H72" s="115">
        <f t="shared" si="11"/>
        <v>0</v>
      </c>
    </row>
    <row r="73" spans="1:8" ht="15.75">
      <c r="A73" s="39" t="s">
        <v>159</v>
      </c>
      <c r="B73" s="97" t="s">
        <v>182</v>
      </c>
      <c r="C73" s="68" t="s">
        <v>106</v>
      </c>
      <c r="D73" s="68"/>
      <c r="E73" s="89"/>
      <c r="F73" s="115">
        <f>F74</f>
        <v>104400</v>
      </c>
      <c r="G73" s="115">
        <f>G74</f>
        <v>0</v>
      </c>
      <c r="H73" s="115">
        <f>H74</f>
        <v>0</v>
      </c>
    </row>
    <row r="74" spans="1:8" ht="31.5">
      <c r="A74" s="39" t="s">
        <v>160</v>
      </c>
      <c r="B74" s="97" t="s">
        <v>17</v>
      </c>
      <c r="C74" s="68" t="s">
        <v>200</v>
      </c>
      <c r="D74" s="114"/>
      <c r="E74" s="114"/>
      <c r="F74" s="115">
        <f t="shared" si="11"/>
        <v>104400</v>
      </c>
      <c r="G74" s="115">
        <f t="shared" si="11"/>
        <v>0</v>
      </c>
      <c r="H74" s="115">
        <f t="shared" si="11"/>
        <v>0</v>
      </c>
    </row>
    <row r="75" spans="1:8" ht="31.5">
      <c r="A75" s="39" t="s">
        <v>161</v>
      </c>
      <c r="B75" s="97" t="s">
        <v>62</v>
      </c>
      <c r="C75" s="68" t="s">
        <v>200</v>
      </c>
      <c r="D75" s="68" t="s">
        <v>63</v>
      </c>
      <c r="E75" s="68" t="s">
        <v>31</v>
      </c>
      <c r="F75" s="115">
        <f t="shared" si="11"/>
        <v>104400</v>
      </c>
      <c r="G75" s="115">
        <f t="shared" si="11"/>
        <v>0</v>
      </c>
      <c r="H75" s="115">
        <v>0</v>
      </c>
    </row>
    <row r="76" spans="1:8" ht="31.5">
      <c r="A76" s="39" t="s">
        <v>162</v>
      </c>
      <c r="B76" s="97" t="s">
        <v>64</v>
      </c>
      <c r="C76" s="68" t="s">
        <v>200</v>
      </c>
      <c r="D76" s="68" t="s">
        <v>65</v>
      </c>
      <c r="E76" s="68" t="s">
        <v>31</v>
      </c>
      <c r="F76" s="115">
        <v>104400</v>
      </c>
      <c r="G76" s="115">
        <v>0</v>
      </c>
      <c r="H76" s="115">
        <v>0</v>
      </c>
    </row>
    <row r="77" spans="1:8" ht="15.75">
      <c r="A77" s="39" t="s">
        <v>163</v>
      </c>
      <c r="B77" s="116" t="s">
        <v>177</v>
      </c>
      <c r="C77" s="92"/>
      <c r="D77" s="92"/>
      <c r="E77" s="92"/>
      <c r="F77" s="93">
        <f>'прил 6'!G82</f>
        <v>0</v>
      </c>
      <c r="G77" s="93">
        <v>87500</v>
      </c>
      <c r="H77" s="93">
        <v>171200</v>
      </c>
    </row>
    <row r="78" spans="1:8" ht="15.75">
      <c r="A78" s="39" t="s">
        <v>164</v>
      </c>
      <c r="B78" s="117" t="s">
        <v>16</v>
      </c>
      <c r="C78" s="89"/>
      <c r="D78" s="89"/>
      <c r="E78" s="89"/>
      <c r="F78" s="94">
        <f>F12+F37+F77</f>
        <v>3836697</v>
      </c>
      <c r="G78" s="94">
        <f>G12+G37+G77</f>
        <v>3498197</v>
      </c>
      <c r="H78" s="94">
        <f>H12+H37+H77</f>
        <v>3421603</v>
      </c>
    </row>
    <row r="79" spans="1:6" ht="12.75">
      <c r="A79" s="48"/>
      <c r="B79" s="48"/>
      <c r="C79" s="48"/>
      <c r="D79" s="48"/>
      <c r="E79" s="48"/>
      <c r="F79" s="48"/>
    </row>
    <row r="80" spans="1:6" ht="12.75">
      <c r="A80" s="48"/>
      <c r="B80" s="48"/>
      <c r="C80" s="48"/>
      <c r="D80" s="48"/>
      <c r="E80" s="48"/>
      <c r="F80" s="48"/>
    </row>
    <row r="81" spans="1:6" ht="12.75">
      <c r="A81" s="48"/>
      <c r="B81" s="48"/>
      <c r="C81" s="48"/>
      <c r="D81" s="48"/>
      <c r="E81" s="48"/>
      <c r="F81" s="48"/>
    </row>
    <row r="82" spans="2:6" ht="12.75">
      <c r="B82" s="48"/>
      <c r="C82" s="48"/>
      <c r="D82" s="48"/>
      <c r="E82" s="48"/>
      <c r="F82" s="48"/>
    </row>
    <row r="83" spans="2:6" ht="12.75">
      <c r="B83" s="48"/>
      <c r="C83" s="48"/>
      <c r="D83" s="48"/>
      <c r="E83" s="48"/>
      <c r="F83" s="48"/>
    </row>
    <row r="84" spans="2:6" ht="12.75">
      <c r="B84" s="48"/>
      <c r="C84" s="48"/>
      <c r="D84" s="48"/>
      <c r="E84" s="48"/>
      <c r="F84" s="48"/>
    </row>
    <row r="85" spans="2:6" ht="12.75">
      <c r="B85" s="48"/>
      <c r="C85" s="48"/>
      <c r="D85" s="48"/>
      <c r="E85" s="48"/>
      <c r="F85" s="48"/>
    </row>
    <row r="86" spans="2:6" ht="12.75">
      <c r="B86" s="48"/>
      <c r="C86" s="48"/>
      <c r="D86" s="48"/>
      <c r="E86" s="48"/>
      <c r="F86" s="48"/>
    </row>
    <row r="87" spans="2:6" ht="12.75">
      <c r="B87" s="48"/>
      <c r="C87" s="48"/>
      <c r="D87" s="48"/>
      <c r="E87" s="48"/>
      <c r="F87" s="48"/>
    </row>
    <row r="88" spans="2:6" ht="32.25" customHeight="1">
      <c r="B88" s="48"/>
      <c r="C88" s="48"/>
      <c r="D88" s="48"/>
      <c r="E88" s="48"/>
      <c r="F88" s="48"/>
    </row>
    <row r="89" spans="2:6" ht="12.75">
      <c r="B89" s="48"/>
      <c r="C89" s="48"/>
      <c r="D89" s="48"/>
      <c r="E89" s="48"/>
      <c r="F89" s="48"/>
    </row>
    <row r="90" spans="2:6" ht="12.75">
      <c r="B90" s="48"/>
      <c r="C90" s="48"/>
      <c r="D90" s="48"/>
      <c r="E90" s="48"/>
      <c r="F90" s="48"/>
    </row>
    <row r="91" spans="2:6" ht="12.75">
      <c r="B91" s="48"/>
      <c r="C91" s="48"/>
      <c r="D91" s="48"/>
      <c r="E91" s="48"/>
      <c r="F91" s="48"/>
    </row>
    <row r="92" spans="2:6" ht="12.75">
      <c r="B92" s="48"/>
      <c r="C92" s="48"/>
      <c r="D92" s="48"/>
      <c r="E92" s="48"/>
      <c r="F92" s="48"/>
    </row>
    <row r="93" spans="2:6" ht="12.75">
      <c r="B93" s="48"/>
      <c r="C93" s="48"/>
      <c r="D93" s="48"/>
      <c r="E93" s="48"/>
      <c r="F93" s="48"/>
    </row>
    <row r="94" spans="2:6" ht="12.75">
      <c r="B94" s="48"/>
      <c r="C94" s="48"/>
      <c r="D94" s="48"/>
      <c r="E94" s="48"/>
      <c r="F94" s="48"/>
    </row>
    <row r="95" spans="2:6" ht="12.75">
      <c r="B95" s="48"/>
      <c r="C95" s="48"/>
      <c r="D95" s="48"/>
      <c r="E95" s="48"/>
      <c r="F95" s="48"/>
    </row>
    <row r="96" spans="2:6" ht="12.75">
      <c r="B96" s="48"/>
      <c r="C96" s="48"/>
      <c r="D96" s="48"/>
      <c r="E96" s="48"/>
      <c r="F96" s="48"/>
    </row>
    <row r="97" spans="2:6" ht="12.75">
      <c r="B97" s="48"/>
      <c r="C97" s="48"/>
      <c r="D97" s="48"/>
      <c r="E97" s="48"/>
      <c r="F97" s="48"/>
    </row>
    <row r="98" spans="2:6" ht="12.75">
      <c r="B98" s="48"/>
      <c r="C98" s="48"/>
      <c r="D98" s="48"/>
      <c r="E98" s="48"/>
      <c r="F98" s="48"/>
    </row>
    <row r="99" spans="2:6" ht="12.75">
      <c r="B99" s="48"/>
      <c r="C99" s="48"/>
      <c r="D99" s="48"/>
      <c r="E99" s="48"/>
      <c r="F99" s="48"/>
    </row>
    <row r="100" spans="2:6" ht="12.75">
      <c r="B100" s="48"/>
      <c r="C100" s="48"/>
      <c r="D100" s="48"/>
      <c r="E100" s="48"/>
      <c r="F100" s="48"/>
    </row>
    <row r="101" spans="2:6" ht="12.75">
      <c r="B101" s="48"/>
      <c r="C101" s="48"/>
      <c r="D101" s="48"/>
      <c r="E101" s="48"/>
      <c r="F101" s="48"/>
    </row>
    <row r="102" spans="2:6" ht="12.75">
      <c r="B102" s="48"/>
      <c r="C102" s="48"/>
      <c r="D102" s="48"/>
      <c r="E102" s="48"/>
      <c r="F102" s="48"/>
    </row>
    <row r="103" spans="2:6" ht="12.75">
      <c r="B103" s="48"/>
      <c r="C103" s="48"/>
      <c r="D103" s="48"/>
      <c r="E103" s="48"/>
      <c r="F103" s="48"/>
    </row>
    <row r="104" spans="2:6" ht="12.75">
      <c r="B104" s="48"/>
      <c r="C104" s="48"/>
      <c r="D104" s="48"/>
      <c r="E104" s="48"/>
      <c r="F104" s="48"/>
    </row>
    <row r="105" spans="2:6" ht="12.75">
      <c r="B105" s="48"/>
      <c r="C105" s="48"/>
      <c r="D105" s="48"/>
      <c r="E105" s="48"/>
      <c r="F105" s="48"/>
    </row>
    <row r="106" spans="2:6" ht="12.75">
      <c r="B106" s="48"/>
      <c r="C106" s="48"/>
      <c r="D106" s="48"/>
      <c r="E106" s="48"/>
      <c r="F106" s="48"/>
    </row>
    <row r="107" spans="2:6" ht="12.75">
      <c r="B107" s="48"/>
      <c r="C107" s="48"/>
      <c r="D107" s="48"/>
      <c r="E107" s="48"/>
      <c r="F107" s="48"/>
    </row>
    <row r="108" spans="2:6" ht="12.75">
      <c r="B108" s="48"/>
      <c r="C108" s="48"/>
      <c r="D108" s="48"/>
      <c r="E108" s="48"/>
      <c r="F108" s="48"/>
    </row>
    <row r="109" s="65" customFormat="1" ht="12.75"/>
    <row r="110" spans="1:6" s="65" customFormat="1" ht="12.75">
      <c r="A110" s="107"/>
      <c r="B110" s="66"/>
      <c r="C110" s="63"/>
      <c r="D110" s="63"/>
      <c r="E110" s="63"/>
      <c r="F110" s="64"/>
    </row>
    <row r="111" spans="1:6" s="65" customFormat="1" ht="12.75">
      <c r="A111" s="62"/>
      <c r="B111" s="66"/>
      <c r="C111" s="63"/>
      <c r="D111" s="63"/>
      <c r="E111" s="63"/>
      <c r="F111" s="64"/>
    </row>
    <row r="112" s="65" customFormat="1" ht="12.75">
      <c r="A112" s="62"/>
    </row>
    <row r="113" s="65" customFormat="1" ht="12.75">
      <c r="A113" s="62"/>
    </row>
    <row r="114" s="65" customFormat="1" ht="12.75">
      <c r="A114" s="62"/>
    </row>
    <row r="115" s="65" customFormat="1" ht="12.75">
      <c r="A115" s="62"/>
    </row>
    <row r="116" s="65" customFormat="1" ht="12.75">
      <c r="A116" s="62"/>
    </row>
    <row r="117" s="65" customFormat="1" ht="12.75">
      <c r="A117" s="62"/>
    </row>
    <row r="118" s="65" customFormat="1" ht="12.75">
      <c r="A118" s="62"/>
    </row>
    <row r="119" spans="1:6" s="65" customFormat="1" ht="12.75">
      <c r="A119" s="62"/>
      <c r="B119" s="66"/>
      <c r="C119" s="63"/>
      <c r="D119" s="63"/>
      <c r="E119" s="63"/>
      <c r="F119" s="64"/>
    </row>
    <row r="120" spans="1:6" s="65" customFormat="1" ht="12.75">
      <c r="A120" s="62"/>
      <c r="B120" s="66"/>
      <c r="C120" s="63"/>
      <c r="D120" s="63"/>
      <c r="E120" s="63"/>
      <c r="F120" s="64"/>
    </row>
    <row r="121" spans="1:6" s="65" customFormat="1" ht="12.75">
      <c r="A121" s="62"/>
      <c r="B121" s="66"/>
      <c r="C121" s="63"/>
      <c r="D121" s="63"/>
      <c r="E121" s="63"/>
      <c r="F121" s="64"/>
    </row>
    <row r="122" spans="1:6" s="65" customFormat="1" ht="12.75">
      <c r="A122" s="62"/>
      <c r="B122" s="66"/>
      <c r="C122" s="63"/>
      <c r="D122" s="63"/>
      <c r="E122" s="63"/>
      <c r="F122" s="64"/>
    </row>
    <row r="123" spans="1:6" s="65" customFormat="1" ht="12.75">
      <c r="A123" s="62"/>
      <c r="B123" s="66"/>
      <c r="C123" s="63"/>
      <c r="D123" s="63"/>
      <c r="E123" s="63"/>
      <c r="F123" s="64"/>
    </row>
    <row r="124" spans="1:6" s="65" customFormat="1" ht="12.75">
      <c r="A124" s="62"/>
      <c r="B124" s="66"/>
      <c r="C124" s="63"/>
      <c r="D124" s="63"/>
      <c r="E124" s="63"/>
      <c r="F124" s="64"/>
    </row>
    <row r="125" spans="1:6" s="65" customFormat="1" ht="12.75">
      <c r="A125" s="62"/>
      <c r="B125" s="66"/>
      <c r="C125" s="63"/>
      <c r="D125" s="63"/>
      <c r="E125" s="63"/>
      <c r="F125" s="64"/>
    </row>
    <row r="126" spans="1:6" s="65" customFormat="1" ht="12.75">
      <c r="A126" s="62"/>
      <c r="B126" s="66"/>
      <c r="C126" s="63"/>
      <c r="D126" s="63"/>
      <c r="E126" s="63"/>
      <c r="F126" s="64"/>
    </row>
    <row r="127" spans="1:6" s="65" customFormat="1" ht="12.75">
      <c r="A127" s="62"/>
      <c r="B127" s="66"/>
      <c r="C127" s="63"/>
      <c r="D127" s="63"/>
      <c r="E127" s="63"/>
      <c r="F127" s="64"/>
    </row>
  </sheetData>
  <sheetProtection/>
  <mergeCells count="2">
    <mergeCell ref="G1:H1"/>
    <mergeCell ref="A6:H7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2018-11-19T02:59:25Z</cp:lastPrinted>
  <dcterms:created xsi:type="dcterms:W3CDTF">2007-10-12T08:23:45Z</dcterms:created>
  <dcterms:modified xsi:type="dcterms:W3CDTF">2018-12-24T15:09:27Z</dcterms:modified>
  <cp:category/>
  <cp:version/>
  <cp:contentType/>
  <cp:contentStatus/>
</cp:coreProperties>
</file>