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360" windowHeight="8670" tabRatio="870" activeTab="2"/>
  </bookViews>
  <sheets>
    <sheet name="прил 5" sheetId="1" r:id="rId1"/>
    <sheet name="прил 6" sheetId="2" r:id="rId2"/>
    <sheet name="прил7" sheetId="3" r:id="rId3"/>
  </sheets>
  <definedNames>
    <definedName name="_xlnm.Print_Titles" localSheetId="0">'прил 5'!$14:$15</definedName>
  </definedNames>
  <calcPr fullCalcOnLoad="1"/>
</workbook>
</file>

<file path=xl/sharedStrings.xml><?xml version="1.0" encoding="utf-8"?>
<sst xmlns="http://schemas.openxmlformats.org/spreadsheetml/2006/main" count="792" uniqueCount="210">
  <si>
    <t>Приложение 6</t>
  </si>
  <si>
    <t>Резервные средства</t>
  </si>
  <si>
    <t>Мероприятия по благоустройству городских и сельских поселений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</si>
  <si>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</si>
  <si>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</si>
  <si>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</si>
  <si>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</si>
  <si>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</si>
  <si>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</si>
  <si>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</si>
  <si>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0503</t>
  </si>
  <si>
    <t>Благоустройство</t>
  </si>
  <si>
    <t>Дорожное хозяйство (дорожные фонды)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</si>
  <si>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</si>
  <si>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</si>
  <si>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</si>
  <si>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</si>
  <si>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</si>
  <si>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НАЦИОНАЛЬНАЯ БЕЗОПАСНОСТЬ И ПРАВООХРАНИТЕЛЬНАЯ ДЕЯТЕЛЬНОСТЬ</t>
  </si>
  <si>
    <t>17</t>
  </si>
  <si>
    <t>19</t>
  </si>
  <si>
    <t>27</t>
  </si>
  <si>
    <t>28</t>
  </si>
  <si>
    <t>34</t>
  </si>
  <si>
    <t>Целевая статья</t>
  </si>
  <si>
    <t>Вид расходов</t>
  </si>
  <si>
    <t>Другие общегосударственные вопросы</t>
  </si>
  <si>
    <t>Коммунальное хозяйство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</si>
  <si>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</si>
  <si>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</si>
  <si>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</si>
  <si>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</si>
  <si>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</si>
  <si>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</si>
  <si>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</si>
  <si>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</si>
  <si>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</si>
  <si>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</si>
  <si>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</si>
  <si>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</si>
  <si>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</si>
  <si>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</si>
  <si>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37</t>
  </si>
  <si>
    <t>Условно-утверждённые расходы</t>
  </si>
  <si>
    <t>0000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</si>
  <si>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</si>
  <si>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</si>
  <si>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</si>
  <si>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</si>
  <si>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</si>
  <si>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</si>
  <si>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</si>
  <si>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</si>
  <si>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</si>
  <si>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</si>
  <si>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</si>
  <si>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</si>
  <si>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</si>
  <si>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</si>
  <si>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</si>
  <si>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</si>
  <si>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</si>
  <si>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</si>
  <si>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</si>
  <si>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</si>
  <si>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</si>
  <si>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</si>
  <si>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</si>
  <si>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</si>
  <si>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</si>
  <si>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</si>
  <si>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</si>
  <si>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</si>
  <si>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</si>
  <si>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</si>
  <si>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</si>
  <si>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</si>
  <si>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</si>
  <si>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</si>
  <si>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</si>
  <si>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</si>
  <si>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</si>
  <si>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</si>
  <si>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</si>
  <si>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</si>
  <si>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</si>
  <si>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</si>
  <si>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</si>
  <si>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</si>
  <si>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</si>
  <si>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</si>
  <si>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</si>
  <si>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</si>
  <si>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</si>
  <si>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</si>
  <si>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 xml:space="preserve">Руководство и управление в сфере установленных функций органов местного самоуправления 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</si>
  <si>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</si>
  <si>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</si>
  <si>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</si>
  <si>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Расходы на выплаты персоналу казенных учреждений</t>
  </si>
  <si>
    <t>110</t>
  </si>
  <si>
    <t>Другие вопросы в области физической культуры и спорта</t>
  </si>
  <si>
    <t xml:space="preserve">Резервные фонды  </t>
  </si>
  <si>
    <t>( руб.)</t>
  </si>
  <si>
    <t>деятельность административных комиссий</t>
  </si>
  <si>
    <t>2200000000</t>
  </si>
  <si>
    <t>2200004600</t>
  </si>
  <si>
    <t>2200007050</t>
  </si>
  <si>
    <t>0100000000</t>
  </si>
  <si>
    <t>0140000000</t>
  </si>
  <si>
    <t>0140028100</t>
  </si>
  <si>
    <t>0120000000</t>
  </si>
  <si>
    <t>0120060020</t>
  </si>
  <si>
    <t>0110000000</t>
  </si>
  <si>
    <t>01100600000</t>
  </si>
  <si>
    <t>0130000000</t>
  </si>
  <si>
    <t>0130097000</t>
  </si>
  <si>
    <t>2200075140</t>
  </si>
  <si>
    <t>2200051180</t>
  </si>
  <si>
    <t>20</t>
  </si>
  <si>
    <t>21</t>
  </si>
  <si>
    <t>22</t>
  </si>
  <si>
    <t>23</t>
  </si>
  <si>
    <t>24</t>
  </si>
  <si>
    <t>25</t>
  </si>
  <si>
    <t>26</t>
  </si>
  <si>
    <t>14</t>
  </si>
  <si>
    <t>15</t>
  </si>
  <si>
    <t>16</t>
  </si>
  <si>
    <t>18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</si>
  <si>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</si>
  <si>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</si>
  <si>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</si>
  <si>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</si>
  <si>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</si>
  <si>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</si>
  <si>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</si>
  <si>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</si>
  <si>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</si>
  <si>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</si>
  <si>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</si>
  <si>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</si>
  <si>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</si>
  <si>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</si>
  <si>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</si>
  <si>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</si>
  <si>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</si>
  <si>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</si>
  <si>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</si>
  <si>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</si>
  <si>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</si>
  <si>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</si>
  <si>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</si>
  <si>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</si>
  <si>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</si>
  <si>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</si>
  <si>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</si>
  <si>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</si>
  <si>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</si>
  <si>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</si>
  <si>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</si>
  <si>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</si>
  <si>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</si>
  <si>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</si>
  <si>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</si>
  <si>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</si>
  <si>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</si>
  <si>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</si>
  <si>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Администрация Тумаковского сельсовета Ирбейского района Красноярского края</t>
  </si>
  <si>
    <t>843</t>
  </si>
  <si>
    <t>Приложение 7</t>
  </si>
  <si>
    <t>Сумма на          2019 год</t>
  </si>
  <si>
    <t xml:space="preserve">Осуществление первичного воинского учета на территориях, где отсутствуют военные комиссариаты </t>
  </si>
  <si>
    <t xml:space="preserve">Осуществление полномочий по созданию и обеспечению деятельности административных комиссий </t>
  </si>
  <si>
    <t>0110060000</t>
  </si>
  <si>
    <t>Сумма на          2020 год</t>
  </si>
  <si>
    <t>Условно утвержденные расходы</t>
  </si>
  <si>
    <t>Сумма на 2020 год</t>
  </si>
  <si>
    <t>к решению Тумаковского</t>
  </si>
  <si>
    <t>Культура, кинематография</t>
  </si>
  <si>
    <t>0800</t>
  </si>
  <si>
    <t>Культура</t>
  </si>
  <si>
    <t>0801</t>
  </si>
  <si>
    <t>КУЛЬТУРА, КИНЕМАТОГРАФИЯ</t>
  </si>
  <si>
    <t>0200000000</t>
  </si>
  <si>
    <t>к  решению Тумаковского</t>
  </si>
  <si>
    <t>обеспечение пожарной безопасности</t>
  </si>
  <si>
    <t>0310</t>
  </si>
  <si>
    <t>Распределение расходов  бюджета сельского поселения Тумаковского сельсовета по разделам и 
подразделам бюджетной классификации расходов бюджетов Российской Федерации 
на 2019 год и плановый период 2020-2021 годов</t>
  </si>
  <si>
    <t>Мобилизационная вневойсковая подготовка</t>
  </si>
  <si>
    <t>Обеспечение первичных мер пожарной безопасности в границах населенных пунктов поселения</t>
  </si>
  <si>
    <t>Сумма на  2019 год</t>
  </si>
  <si>
    <t>Сумма на 2021 год</t>
  </si>
  <si>
    <t xml:space="preserve">Ведомственная структура расходов  бюджета сельского поселения Тумаковского сельсовета </t>
  </si>
  <si>
    <t>на 2019 год и плановый период на 2020-2021 годов.</t>
  </si>
  <si>
    <t xml:space="preserve">Муниципальная программа"Обеспечение комплекса условий для благоприятной жизненой среды населения Тумаковского сельсовета"  </t>
  </si>
  <si>
    <t>Муниципальная подпрограмма "Осуществление комплекса мероприятий по гражданской обороне, защите и безопасности населения";"Обеспечение первичных мер пожарной безопасности в границах населенных пунктов поселения"</t>
  </si>
  <si>
    <t>Муниципальная подпрограмма "Сохранение дорожно-транспортной инфраструктуры в границах сельсовета"</t>
  </si>
  <si>
    <t>Муниципальная подпрограмма "Стабилизирование системы комплексного благоустройства на территории Тумаковского сельсовета"</t>
  </si>
  <si>
    <t>2200008010</t>
  </si>
  <si>
    <t xml:space="preserve">Муниципальная подпрограмма " Стабилизирование экологической обстановки, способствующей укреплению здоровья населения,развитие массовой физической культуры и спорта" </t>
  </si>
  <si>
    <t xml:space="preserve">Распределение бюджетных ассигнований по целевым статьям (муниципальным программам  сельского поселения Тумаковского сельсовета и непрограммным направлениям деятельности), группам и подгруппам видов расходов, разделам, подразделам классификации расходов сельского поселения Тумаковского сельсовета на 2019 год и плановый период 2020-2021 годов . </t>
  </si>
  <si>
    <t>от 31.01.2019    № 139</t>
  </si>
  <si>
    <t xml:space="preserve">от 31.01.2019  № 139 </t>
  </si>
  <si>
    <t>Сумма на          2021 год</t>
  </si>
  <si>
    <t xml:space="preserve">от 31.01.2018 № 139    </t>
  </si>
  <si>
    <t xml:space="preserve">от 25.12.2018 № 137    </t>
  </si>
  <si>
    <t>сельского Совета депутатов</t>
  </si>
  <si>
    <t>от 25.12.2018    № 137</t>
  </si>
  <si>
    <t>от 25.12.2018  № 137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</si>
</sst>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5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u val="single"/>
      <sz val="11"/>
      <name val="Arial"/>
      <family val="2"/>
    </font>
    <font>
      <b/>
      <sz val="11"/>
      <color indexed="10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2" borderId="2" applyNumberFormat="0" applyAlignment="0" applyProtection="0"/>
    <xf numFmtId="0" fontId="45" fillId="2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7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0" borderId="7" applyNumberFormat="0" applyAlignment="0" applyProtection="0"/>
    <xf numFmtId="0" fontId="11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3" fillId="25" borderId="0" xfId="0" applyFont="1" applyFill="1" applyAlignment="1">
      <alignment/>
    </xf>
    <xf numFmtId="49" fontId="3" fillId="26" borderId="0" xfId="0" applyNumberFormat="1" applyFont="1" applyFill="1" applyAlignment="1">
      <alignment vertical="top"/>
    </xf>
    <xf numFmtId="0" fontId="3" fillId="26" borderId="0" xfId="0" applyNumberFormat="1" applyFont="1" applyFill="1" applyAlignment="1">
      <alignment/>
    </xf>
    <xf numFmtId="49" fontId="3" fillId="26" borderId="0" xfId="0" applyNumberFormat="1" applyFont="1" applyFill="1" applyAlignment="1">
      <alignment/>
    </xf>
    <xf numFmtId="178" fontId="3" fillId="26" borderId="0" xfId="0" applyNumberFormat="1" applyFont="1" applyFill="1" applyAlignment="1">
      <alignment/>
    </xf>
    <xf numFmtId="49" fontId="26" fillId="0" borderId="0" xfId="0" applyNumberFormat="1" applyFont="1" applyFill="1" applyAlignment="1">
      <alignment horizontal="center" vertical="top"/>
    </xf>
    <xf numFmtId="0" fontId="26" fillId="0" borderId="0" xfId="0" applyNumberFormat="1" applyFont="1" applyFill="1" applyAlignment="1">
      <alignment/>
    </xf>
    <xf numFmtId="49" fontId="26" fillId="0" borderId="0" xfId="0" applyNumberFormat="1" applyFont="1" applyFill="1" applyAlignment="1">
      <alignment horizontal="center"/>
    </xf>
    <xf numFmtId="4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 vertical="top"/>
    </xf>
    <xf numFmtId="49" fontId="7" fillId="26" borderId="0" xfId="0" applyNumberFormat="1" applyFont="1" applyFill="1" applyAlignment="1">
      <alignment vertical="top"/>
    </xf>
    <xf numFmtId="0" fontId="7" fillId="26" borderId="0" xfId="0" applyNumberFormat="1" applyFont="1" applyFill="1" applyAlignment="1">
      <alignment/>
    </xf>
    <xf numFmtId="49" fontId="7" fillId="26" borderId="0" xfId="0" applyNumberFormat="1" applyFont="1" applyFill="1" applyAlignment="1">
      <alignment/>
    </xf>
    <xf numFmtId="178" fontId="7" fillId="26" borderId="0" xfId="0" applyNumberFormat="1" applyFont="1" applyFill="1" applyAlignment="1">
      <alignment/>
    </xf>
    <xf numFmtId="178" fontId="27" fillId="26" borderId="0" xfId="0" applyNumberFormat="1" applyFont="1" applyFill="1" applyAlignment="1">
      <alignment horizontal="left"/>
    </xf>
    <xf numFmtId="178" fontId="28" fillId="26" borderId="0" xfId="0" applyNumberFormat="1" applyFont="1" applyFill="1" applyAlignment="1">
      <alignment horizontal="right"/>
    </xf>
    <xf numFmtId="178" fontId="27" fillId="26" borderId="0" xfId="0" applyNumberFormat="1" applyFont="1" applyFill="1" applyAlignment="1">
      <alignment horizontal="left"/>
    </xf>
    <xf numFmtId="0" fontId="29" fillId="26" borderId="0" xfId="0" applyFont="1" applyFill="1" applyAlignment="1">
      <alignment horizontal="left" vertical="top"/>
    </xf>
    <xf numFmtId="0" fontId="29" fillId="26" borderId="0" xfId="0" applyFont="1" applyFill="1" applyAlignment="1">
      <alignment horizontal="left"/>
    </xf>
    <xf numFmtId="0" fontId="29" fillId="26" borderId="0" xfId="0" applyFont="1" applyFill="1" applyAlignment="1">
      <alignment/>
    </xf>
    <xf numFmtId="178" fontId="30" fillId="26" borderId="0" xfId="0" applyNumberFormat="1" applyFont="1" applyFill="1" applyAlignment="1">
      <alignment horizontal="right"/>
    </xf>
    <xf numFmtId="178" fontId="29" fillId="26" borderId="0" xfId="0" applyNumberFormat="1" applyFont="1" applyFill="1" applyAlignment="1">
      <alignment horizontal="right"/>
    </xf>
    <xf numFmtId="0" fontId="29" fillId="26" borderId="0" xfId="0" applyFont="1" applyFill="1" applyAlignment="1">
      <alignment vertical="top"/>
    </xf>
    <xf numFmtId="0" fontId="28" fillId="26" borderId="0" xfId="0" applyFont="1" applyFill="1" applyAlignment="1">
      <alignment horizontal="center" vertical="center" wrapText="1"/>
    </xf>
    <xf numFmtId="0" fontId="30" fillId="26" borderId="0" xfId="0" applyFont="1" applyFill="1" applyAlignment="1">
      <alignment horizontal="center" vertical="top" wrapText="1"/>
    </xf>
    <xf numFmtId="0" fontId="30" fillId="26" borderId="0" xfId="0" applyFont="1" applyFill="1" applyAlignment="1">
      <alignment horizontal="center" vertical="center" wrapText="1"/>
    </xf>
    <xf numFmtId="178" fontId="30" fillId="26" borderId="0" xfId="0" applyNumberFormat="1" applyFont="1" applyFill="1" applyAlignment="1">
      <alignment horizontal="center" vertical="center" wrapText="1"/>
    </xf>
    <xf numFmtId="178" fontId="31" fillId="26" borderId="0" xfId="0" applyNumberFormat="1" applyFont="1" applyFill="1" applyAlignment="1">
      <alignment horizontal="right"/>
    </xf>
    <xf numFmtId="0" fontId="29" fillId="26" borderId="10" xfId="0" applyNumberFormat="1" applyFont="1" applyFill="1" applyBorder="1" applyAlignment="1">
      <alignment horizontal="center" vertical="center" wrapText="1"/>
    </xf>
    <xf numFmtId="49" fontId="29" fillId="26" borderId="10" xfId="0" applyNumberFormat="1" applyFont="1" applyFill="1" applyBorder="1" applyAlignment="1">
      <alignment horizontal="center" vertical="center" wrapText="1"/>
    </xf>
    <xf numFmtId="178" fontId="29" fillId="26" borderId="10" xfId="0" applyNumberFormat="1" applyFont="1" applyFill="1" applyBorder="1" applyAlignment="1">
      <alignment horizontal="center" vertical="center" wrapText="1"/>
    </xf>
    <xf numFmtId="49" fontId="29" fillId="26" borderId="10" xfId="0" applyNumberFormat="1" applyFont="1" applyFill="1" applyBorder="1" applyAlignment="1">
      <alignment horizontal="center" vertical="center"/>
    </xf>
    <xf numFmtId="49" fontId="29" fillId="26" borderId="10" xfId="0" applyNumberFormat="1" applyFont="1" applyFill="1" applyBorder="1" applyAlignment="1">
      <alignment horizontal="center"/>
    </xf>
    <xf numFmtId="178" fontId="29" fillId="26" borderId="10" xfId="0" applyNumberFormat="1" applyFont="1" applyFill="1" applyBorder="1" applyAlignment="1">
      <alignment horizontal="center"/>
    </xf>
    <xf numFmtId="0" fontId="30" fillId="26" borderId="10" xfId="0" applyNumberFormat="1" applyFont="1" applyFill="1" applyBorder="1" applyAlignment="1">
      <alignment vertical="top" wrapText="1"/>
    </xf>
    <xf numFmtId="49" fontId="30" fillId="26" borderId="10" xfId="0" applyNumberFormat="1" applyFont="1" applyFill="1" applyBorder="1" applyAlignment="1">
      <alignment horizontal="center" vertical="center"/>
    </xf>
    <xf numFmtId="4" fontId="30" fillId="26" borderId="10" xfId="0" applyNumberFormat="1" applyFont="1" applyFill="1" applyBorder="1" applyAlignment="1">
      <alignment horizontal="center" vertical="center"/>
    </xf>
    <xf numFmtId="0" fontId="29" fillId="26" borderId="10" xfId="0" applyNumberFormat="1" applyFont="1" applyFill="1" applyBorder="1" applyAlignment="1">
      <alignment vertical="top" wrapText="1"/>
    </xf>
    <xf numFmtId="4" fontId="29" fillId="26" borderId="10" xfId="0" applyNumberFormat="1" applyFont="1" applyFill="1" applyBorder="1" applyAlignment="1">
      <alignment horizontal="center" vertical="center"/>
    </xf>
    <xf numFmtId="4" fontId="29" fillId="26" borderId="10" xfId="0" applyNumberFormat="1" applyFont="1" applyFill="1" applyBorder="1" applyAlignment="1">
      <alignment horizontal="center" vertical="center" wrapText="1"/>
    </xf>
    <xf numFmtId="49" fontId="30" fillId="26" borderId="10" xfId="0" applyNumberFormat="1" applyFont="1" applyFill="1" applyBorder="1" applyAlignment="1">
      <alignment horizontal="center" vertical="center" wrapText="1"/>
    </xf>
    <xf numFmtId="4" fontId="30" fillId="26" borderId="10" xfId="0" applyNumberFormat="1" applyFont="1" applyFill="1" applyBorder="1" applyAlignment="1">
      <alignment horizontal="center" vertical="center" wrapText="1"/>
    </xf>
    <xf numFmtId="2" fontId="29" fillId="26" borderId="10" xfId="0" applyNumberFormat="1" applyFont="1" applyFill="1" applyBorder="1" applyAlignment="1">
      <alignment vertical="top" wrapText="1"/>
    </xf>
    <xf numFmtId="0" fontId="32" fillId="26" borderId="0" xfId="0" applyFont="1" applyFill="1" applyAlignment="1">
      <alignment wrapText="1"/>
    </xf>
    <xf numFmtId="4" fontId="7" fillId="26" borderId="10" xfId="0" applyNumberFormat="1" applyFont="1" applyFill="1" applyBorder="1" applyAlignment="1">
      <alignment horizontal="center" vertical="center" wrapText="1"/>
    </xf>
    <xf numFmtId="4" fontId="33" fillId="26" borderId="10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 horizontal="left" vertical="top" wrapText="1"/>
    </xf>
    <xf numFmtId="0" fontId="30" fillId="26" borderId="12" xfId="0" applyFont="1" applyFill="1" applyBorder="1" applyAlignment="1">
      <alignment horizontal="left" vertical="top" wrapText="1"/>
    </xf>
    <xf numFmtId="0" fontId="30" fillId="26" borderId="11" xfId="0" applyNumberFormat="1" applyFont="1" applyFill="1" applyBorder="1" applyAlignment="1">
      <alignment horizontal="center" vertical="top" wrapText="1"/>
    </xf>
    <xf numFmtId="0" fontId="30" fillId="26" borderId="12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left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4" fontId="34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justify" vertical="top" wrapText="1"/>
    </xf>
    <xf numFmtId="0" fontId="35" fillId="0" borderId="10" xfId="0" applyFont="1" applyFill="1" applyBorder="1" applyAlignment="1">
      <alignment wrapText="1"/>
    </xf>
    <xf numFmtId="49" fontId="35" fillId="0" borderId="0" xfId="0" applyNumberFormat="1" applyFont="1" applyFill="1" applyAlignment="1">
      <alignment horizontal="center" vertical="top"/>
    </xf>
    <xf numFmtId="0" fontId="35" fillId="0" borderId="0" xfId="0" applyNumberFormat="1" applyFont="1" applyFill="1" applyAlignment="1">
      <alignment/>
    </xf>
    <xf numFmtId="49" fontId="35" fillId="0" borderId="0" xfId="0" applyNumberFormat="1" applyFont="1" applyFill="1" applyAlignment="1">
      <alignment horizontal="center" vertical="center"/>
    </xf>
    <xf numFmtId="49" fontId="36" fillId="0" borderId="0" xfId="0" applyNumberFormat="1" applyFont="1" applyFill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178" fontId="35" fillId="0" borderId="0" xfId="0" applyNumberFormat="1" applyFont="1" applyFill="1" applyAlignment="1">
      <alignment/>
    </xf>
    <xf numFmtId="178" fontId="35" fillId="0" borderId="0" xfId="0" applyNumberFormat="1" applyFont="1" applyFill="1" applyAlignment="1">
      <alignment horizontal="center"/>
    </xf>
    <xf numFmtId="178" fontId="35" fillId="0" borderId="0" xfId="0" applyNumberFormat="1" applyFont="1" applyFill="1" applyAlignment="1">
      <alignment horizontal="center"/>
    </xf>
    <xf numFmtId="49" fontId="37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 vertical="top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4" fontId="34" fillId="0" borderId="0" xfId="0" applyNumberFormat="1" applyFont="1" applyFill="1" applyAlignment="1">
      <alignment horizontal="center" vertical="center"/>
    </xf>
    <xf numFmtId="0" fontId="35" fillId="0" borderId="10" xfId="0" applyNumberFormat="1" applyFont="1" applyFill="1" applyBorder="1" applyAlignment="1">
      <alignment horizontal="center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top" wrapText="1"/>
    </xf>
    <xf numFmtId="2" fontId="35" fillId="0" borderId="10" xfId="0" applyNumberFormat="1" applyFont="1" applyFill="1" applyBorder="1" applyAlignment="1">
      <alignment horizontal="left" vertical="center" wrapText="1"/>
    </xf>
    <xf numFmtId="49" fontId="35" fillId="0" borderId="10" xfId="0" applyNumberFormat="1" applyFont="1" applyFill="1" applyBorder="1" applyAlignment="1">
      <alignment horizontal="left" vertical="center" wrapText="1"/>
    </xf>
    <xf numFmtId="0" fontId="35" fillId="0" borderId="0" xfId="0" applyFont="1" applyAlignment="1">
      <alignment wrapText="1"/>
    </xf>
    <xf numFmtId="49" fontId="35" fillId="0" borderId="10" xfId="0" applyNumberFormat="1" applyFont="1" applyFill="1" applyBorder="1" applyAlignment="1">
      <alignment horizontal="center" vertical="top"/>
    </xf>
    <xf numFmtId="0" fontId="35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49" fontId="7" fillId="0" borderId="0" xfId="0" applyNumberFormat="1" applyFont="1" applyAlignment="1">
      <alignment/>
    </xf>
    <xf numFmtId="4" fontId="33" fillId="0" borderId="0" xfId="0" applyNumberFormat="1" applyFont="1" applyFill="1" applyAlignment="1">
      <alignment horizontal="right"/>
    </xf>
    <xf numFmtId="4" fontId="7" fillId="0" borderId="0" xfId="53" applyNumberFormat="1" applyFont="1" applyFill="1" applyAlignment="1">
      <alignment horizontal="right"/>
      <protection/>
    </xf>
    <xf numFmtId="49" fontId="39" fillId="0" borderId="0" xfId="0" applyNumberFormat="1" applyFont="1" applyAlignment="1">
      <alignment/>
    </xf>
    <xf numFmtId="4" fontId="7" fillId="0" borderId="0" xfId="54" applyNumberFormat="1" applyFont="1" applyFill="1" applyAlignment="1">
      <alignment horizontal="right"/>
      <protection/>
    </xf>
    <xf numFmtId="0" fontId="33" fillId="0" borderId="0" xfId="0" applyFont="1" applyAlignment="1" quotePrefix="1">
      <alignment wrapText="1"/>
    </xf>
    <xf numFmtId="4" fontId="33" fillId="0" borderId="0" xfId="0" applyNumberFormat="1" applyFont="1" applyAlignment="1" quotePrefix="1">
      <alignment wrapText="1"/>
    </xf>
    <xf numFmtId="0" fontId="30" fillId="0" borderId="0" xfId="0" applyFont="1" applyFill="1" applyAlignment="1">
      <alignment horizontal="center" vertical="top" wrapText="1"/>
    </xf>
    <xf numFmtId="0" fontId="33" fillId="0" borderId="0" xfId="0" applyFont="1" applyFill="1" applyAlignment="1">
      <alignment horizontal="center" vertical="top"/>
    </xf>
    <xf numFmtId="0" fontId="33" fillId="0" borderId="0" xfId="0" applyFont="1" applyFill="1" applyAlignment="1">
      <alignment horizontal="center"/>
    </xf>
    <xf numFmtId="4" fontId="33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wrapText="1"/>
    </xf>
    <xf numFmtId="49" fontId="40" fillId="0" borderId="10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left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178" fontId="35" fillId="0" borderId="10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vertical="top" wrapText="1"/>
    </xf>
    <xf numFmtId="0" fontId="29" fillId="0" borderId="0" xfId="0" applyFont="1" applyAlignment="1">
      <alignment wrapText="1"/>
    </xf>
    <xf numFmtId="2" fontId="29" fillId="0" borderId="10" xfId="0" applyNumberFormat="1" applyFont="1" applyFill="1" applyBorder="1" applyAlignment="1">
      <alignment vertical="top" wrapText="1"/>
    </xf>
    <xf numFmtId="49" fontId="40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/>
    </xf>
    <xf numFmtId="4" fontId="35" fillId="2" borderId="10" xfId="0" applyNumberFormat="1" applyFont="1" applyFill="1" applyBorder="1" applyAlignment="1">
      <alignment horizontal="center" vertical="center"/>
    </xf>
    <xf numFmtId="4" fontId="35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left" vertical="center"/>
    </xf>
    <xf numFmtId="0" fontId="29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justify" vertical="top" wrapText="1"/>
    </xf>
    <xf numFmtId="0" fontId="29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/>
    </xf>
    <xf numFmtId="2" fontId="35" fillId="0" borderId="10" xfId="0" applyNumberFormat="1" applyFont="1" applyFill="1" applyBorder="1" applyAlignment="1">
      <alignment horizontal="center" vertical="center"/>
    </xf>
    <xf numFmtId="49" fontId="29" fillId="0" borderId="13" xfId="0" applyNumberFormat="1" applyFont="1" applyBorder="1" applyAlignment="1" applyProtection="1">
      <alignment horizontal="left" vertical="center" wrapText="1"/>
      <protection/>
    </xf>
    <xf numFmtId="2" fontId="7" fillId="0" borderId="10" xfId="0" applyNumberFormat="1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/>
    </xf>
    <xf numFmtId="4" fontId="35" fillId="0" borderId="10" xfId="0" applyNumberFormat="1" applyFont="1" applyFill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left" vertical="center"/>
    </xf>
    <xf numFmtId="49" fontId="35" fillId="0" borderId="14" xfId="0" applyNumberFormat="1" applyFont="1" applyFill="1" applyBorder="1" applyAlignment="1">
      <alignment horizontal="center" vertical="center"/>
    </xf>
    <xf numFmtId="4" fontId="34" fillId="0" borderId="14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left" vertical="center"/>
    </xf>
    <xf numFmtId="4" fontId="34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SheetLayoutView="100" zoomScalePageLayoutView="0" workbookViewId="0" topLeftCell="A1">
      <selection activeCell="A1" sqref="A1:F40"/>
    </sheetView>
  </sheetViews>
  <sheetFormatPr defaultColWidth="9.00390625" defaultRowHeight="12.75"/>
  <cols>
    <col min="1" max="1" width="5.75390625" style="9" customWidth="1"/>
    <col min="2" max="2" width="30.625" style="10" customWidth="1"/>
    <col min="3" max="3" width="9.00390625" style="11" customWidth="1"/>
    <col min="4" max="4" width="17.375" style="12" customWidth="1"/>
    <col min="5" max="5" width="16.875" style="12" customWidth="1"/>
    <col min="6" max="6" width="22.125" style="12" customWidth="1"/>
    <col min="7" max="16384" width="9.125" style="2" customWidth="1"/>
  </cols>
  <sheetData>
    <row r="1" spans="1:6" ht="18">
      <c r="A1" s="24"/>
      <c r="B1" s="25"/>
      <c r="C1" s="26"/>
      <c r="D1" s="27"/>
      <c r="E1" s="28" t="s">
        <v>34</v>
      </c>
      <c r="F1" s="29"/>
    </row>
    <row r="2" spans="1:6" ht="18">
      <c r="A2" s="24"/>
      <c r="B2" s="25"/>
      <c r="C2" s="26"/>
      <c r="D2" s="27"/>
      <c r="E2" s="30" t="s">
        <v>178</v>
      </c>
      <c r="F2" s="30"/>
    </row>
    <row r="3" spans="1:6" ht="18">
      <c r="A3" s="24"/>
      <c r="B3" s="25"/>
      <c r="C3" s="26"/>
      <c r="D3" s="27"/>
      <c r="E3" s="30" t="s">
        <v>207</v>
      </c>
      <c r="F3" s="30"/>
    </row>
    <row r="4" spans="1:6" ht="18">
      <c r="A4" s="24"/>
      <c r="B4" s="25"/>
      <c r="C4" s="26"/>
      <c r="D4" s="27"/>
      <c r="E4" s="30" t="s">
        <v>202</v>
      </c>
      <c r="F4" s="30"/>
    </row>
    <row r="5" spans="1:6" ht="18">
      <c r="A5" s="24"/>
      <c r="B5" s="25"/>
      <c r="C5" s="26"/>
      <c r="D5" s="27"/>
      <c r="E5" s="28"/>
      <c r="F5" s="28"/>
    </row>
    <row r="6" spans="1:6" s="1" customFormat="1" ht="18">
      <c r="A6" s="31"/>
      <c r="B6" s="32"/>
      <c r="C6" s="33"/>
      <c r="D6" s="34"/>
      <c r="E6" s="28" t="s">
        <v>34</v>
      </c>
      <c r="F6" s="29"/>
    </row>
    <row r="7" spans="1:6" s="1" customFormat="1" ht="18">
      <c r="A7" s="31"/>
      <c r="B7" s="32"/>
      <c r="C7" s="33"/>
      <c r="D7" s="35"/>
      <c r="E7" s="30" t="s">
        <v>178</v>
      </c>
      <c r="F7" s="30"/>
    </row>
    <row r="8" spans="1:6" s="1" customFormat="1" ht="18">
      <c r="A8" s="31"/>
      <c r="B8" s="32"/>
      <c r="C8" s="33"/>
      <c r="D8" s="35"/>
      <c r="E8" s="30" t="s">
        <v>207</v>
      </c>
      <c r="F8" s="30"/>
    </row>
    <row r="9" spans="1:6" s="1" customFormat="1" ht="18">
      <c r="A9" s="31"/>
      <c r="B9" s="32"/>
      <c r="C9" s="33"/>
      <c r="D9" s="35"/>
      <c r="E9" s="30" t="s">
        <v>208</v>
      </c>
      <c r="F9" s="30"/>
    </row>
    <row r="10" spans="1:6" s="1" customFormat="1" ht="15.75">
      <c r="A10" s="36"/>
      <c r="B10" s="33"/>
      <c r="C10" s="33"/>
      <c r="D10" s="35"/>
      <c r="E10" s="35"/>
      <c r="F10" s="35"/>
    </row>
    <row r="11" spans="1:6" s="1" customFormat="1" ht="93" customHeight="1">
      <c r="A11" s="37" t="s">
        <v>188</v>
      </c>
      <c r="B11" s="37"/>
      <c r="C11" s="37"/>
      <c r="D11" s="37"/>
      <c r="E11" s="37"/>
      <c r="F11" s="37"/>
    </row>
    <row r="12" spans="1:6" s="1" customFormat="1" ht="15.75">
      <c r="A12" s="38"/>
      <c r="B12" s="39"/>
      <c r="C12" s="39"/>
      <c r="D12" s="40"/>
      <c r="E12" s="40"/>
      <c r="F12" s="40"/>
    </row>
    <row r="13" spans="1:6" s="1" customFormat="1" ht="15.75">
      <c r="A13" s="36"/>
      <c r="B13" s="33"/>
      <c r="C13" s="33"/>
      <c r="D13" s="41"/>
      <c r="E13" s="41"/>
      <c r="F13" s="41" t="s">
        <v>69</v>
      </c>
    </row>
    <row r="14" spans="1:6" ht="45" customHeight="1">
      <c r="A14" s="42" t="s">
        <v>73</v>
      </c>
      <c r="B14" s="42" t="s">
        <v>74</v>
      </c>
      <c r="C14" s="43" t="s">
        <v>75</v>
      </c>
      <c r="D14" s="44" t="s">
        <v>191</v>
      </c>
      <c r="E14" s="44" t="s">
        <v>177</v>
      </c>
      <c r="F14" s="44" t="s">
        <v>192</v>
      </c>
    </row>
    <row r="15" spans="1:6" ht="15">
      <c r="A15" s="45" t="s">
        <v>76</v>
      </c>
      <c r="B15" s="46" t="s">
        <v>76</v>
      </c>
      <c r="C15" s="46" t="s">
        <v>77</v>
      </c>
      <c r="D15" s="47" t="s">
        <v>78</v>
      </c>
      <c r="E15" s="47" t="s">
        <v>79</v>
      </c>
      <c r="F15" s="47" t="s">
        <v>80</v>
      </c>
    </row>
    <row r="16" spans="1:6" s="8" customFormat="1" ht="31.5">
      <c r="A16" s="45" t="s">
        <v>76</v>
      </c>
      <c r="B16" s="48" t="s">
        <v>83</v>
      </c>
      <c r="C16" s="49" t="s">
        <v>84</v>
      </c>
      <c r="D16" s="50">
        <f>D17+D18+D19+D20+D21+D22</f>
        <v>3125350.56</v>
      </c>
      <c r="E16" s="50">
        <f>E17+E18+E19+E20+E21+E22</f>
        <v>2610801</v>
      </c>
      <c r="F16" s="50">
        <f>F17+F18+F19+F20+F21+F22</f>
        <v>2595520</v>
      </c>
    </row>
    <row r="17" spans="1:6" ht="66.75" customHeight="1">
      <c r="A17" s="45" t="s">
        <v>77</v>
      </c>
      <c r="B17" s="51" t="s">
        <v>49</v>
      </c>
      <c r="C17" s="45" t="s">
        <v>85</v>
      </c>
      <c r="D17" s="52">
        <v>729203</v>
      </c>
      <c r="E17" s="52">
        <v>729203</v>
      </c>
      <c r="F17" s="52">
        <v>729203</v>
      </c>
    </row>
    <row r="18" spans="1:6" ht="120">
      <c r="A18" s="45" t="s">
        <v>79</v>
      </c>
      <c r="B18" s="51" t="s">
        <v>50</v>
      </c>
      <c r="C18" s="43" t="s">
        <v>70</v>
      </c>
      <c r="D18" s="53">
        <v>2353689.56</v>
      </c>
      <c r="E18" s="53">
        <v>1839140</v>
      </c>
      <c r="F18" s="53">
        <v>1823859</v>
      </c>
    </row>
    <row r="19" spans="1:6" ht="90">
      <c r="A19" s="45" t="s">
        <v>80</v>
      </c>
      <c r="B19" s="51" t="s">
        <v>51</v>
      </c>
      <c r="C19" s="43" t="s">
        <v>91</v>
      </c>
      <c r="D19" s="53">
        <v>37058</v>
      </c>
      <c r="E19" s="53">
        <v>37058</v>
      </c>
      <c r="F19" s="53">
        <v>37058</v>
      </c>
    </row>
    <row r="20" spans="1:6" ht="15">
      <c r="A20" s="45" t="s">
        <v>81</v>
      </c>
      <c r="B20" s="51" t="s">
        <v>52</v>
      </c>
      <c r="C20" s="43" t="s">
        <v>30</v>
      </c>
      <c r="D20" s="53">
        <v>3000</v>
      </c>
      <c r="E20" s="53">
        <v>3000</v>
      </c>
      <c r="F20" s="53">
        <v>3000</v>
      </c>
    </row>
    <row r="21" spans="1:6" ht="45">
      <c r="A21" s="45" t="s">
        <v>82</v>
      </c>
      <c r="B21" s="51" t="s">
        <v>104</v>
      </c>
      <c r="C21" s="43" t="s">
        <v>31</v>
      </c>
      <c r="D21" s="53">
        <v>2400</v>
      </c>
      <c r="E21" s="53">
        <v>2400</v>
      </c>
      <c r="F21" s="53">
        <v>2400</v>
      </c>
    </row>
    <row r="22" spans="1:6" ht="15">
      <c r="A22" s="45"/>
      <c r="B22" s="51"/>
      <c r="C22" s="43"/>
      <c r="D22" s="53"/>
      <c r="E22" s="53"/>
      <c r="F22" s="53"/>
    </row>
    <row r="23" spans="1:6" s="8" customFormat="1" ht="15.75">
      <c r="A23" s="45" t="s">
        <v>86</v>
      </c>
      <c r="B23" s="48" t="s">
        <v>40</v>
      </c>
      <c r="C23" s="54" t="s">
        <v>35</v>
      </c>
      <c r="D23" s="55">
        <f>D24</f>
        <v>70375</v>
      </c>
      <c r="E23" s="55">
        <f>E24</f>
        <v>71182</v>
      </c>
      <c r="F23" s="55">
        <f>F24</f>
        <v>71237</v>
      </c>
    </row>
    <row r="24" spans="1:6" ht="30">
      <c r="A24" s="45" t="s">
        <v>87</v>
      </c>
      <c r="B24" s="51" t="s">
        <v>189</v>
      </c>
      <c r="C24" s="43" t="s">
        <v>36</v>
      </c>
      <c r="D24" s="53">
        <v>70375</v>
      </c>
      <c r="E24" s="53">
        <v>71182</v>
      </c>
      <c r="F24" s="53">
        <v>71237</v>
      </c>
    </row>
    <row r="25" spans="1:6" s="8" customFormat="1" ht="50.25" customHeight="1">
      <c r="A25" s="45" t="s">
        <v>88</v>
      </c>
      <c r="B25" s="48" t="s">
        <v>39</v>
      </c>
      <c r="C25" s="54" t="s">
        <v>38</v>
      </c>
      <c r="D25" s="55">
        <f>D26</f>
        <v>33631</v>
      </c>
      <c r="E25" s="55">
        <f>E26</f>
        <v>48052</v>
      </c>
      <c r="F25" s="55">
        <f>F26</f>
        <v>62473</v>
      </c>
    </row>
    <row r="26" spans="1:6" ht="75">
      <c r="A26" s="45" t="s">
        <v>89</v>
      </c>
      <c r="B26" s="56" t="s">
        <v>190</v>
      </c>
      <c r="C26" s="43" t="s">
        <v>187</v>
      </c>
      <c r="D26" s="53">
        <v>33631</v>
      </c>
      <c r="E26" s="53">
        <v>48052</v>
      </c>
      <c r="F26" s="53">
        <v>62473</v>
      </c>
    </row>
    <row r="27" spans="1:6" s="8" customFormat="1" ht="31.5">
      <c r="A27" s="45" t="s">
        <v>90</v>
      </c>
      <c r="B27" s="48" t="s">
        <v>71</v>
      </c>
      <c r="C27" s="54" t="s">
        <v>72</v>
      </c>
      <c r="D27" s="55">
        <f>D28</f>
        <v>511715</v>
      </c>
      <c r="E27" s="55">
        <f>E28</f>
        <v>148434</v>
      </c>
      <c r="F27" s="55">
        <f>F28</f>
        <v>168774</v>
      </c>
    </row>
    <row r="28" spans="1:6" ht="33.75" customHeight="1">
      <c r="A28" s="45" t="s">
        <v>41</v>
      </c>
      <c r="B28" s="57" t="s">
        <v>12</v>
      </c>
      <c r="C28" s="43" t="s">
        <v>9</v>
      </c>
      <c r="D28" s="53">
        <v>511715</v>
      </c>
      <c r="E28" s="53">
        <v>148434</v>
      </c>
      <c r="F28" s="53">
        <v>168774</v>
      </c>
    </row>
    <row r="29" spans="1:6" s="8" customFormat="1" ht="39" customHeight="1">
      <c r="A29" s="45" t="s">
        <v>19</v>
      </c>
      <c r="B29" s="48" t="s">
        <v>92</v>
      </c>
      <c r="C29" s="54" t="s">
        <v>93</v>
      </c>
      <c r="D29" s="55">
        <f>D30+D31</f>
        <v>571490</v>
      </c>
      <c r="E29" s="55">
        <f>E30+E31</f>
        <v>559850</v>
      </c>
      <c r="F29" s="55">
        <f>F30+F31</f>
        <v>459850</v>
      </c>
    </row>
    <row r="30" spans="1:6" ht="15">
      <c r="A30" s="45" t="s">
        <v>20</v>
      </c>
      <c r="B30" s="51" t="s">
        <v>27</v>
      </c>
      <c r="C30" s="43" t="s">
        <v>94</v>
      </c>
      <c r="D30" s="53">
        <v>0</v>
      </c>
      <c r="E30" s="53">
        <v>0</v>
      </c>
      <c r="F30" s="53">
        <v>0</v>
      </c>
    </row>
    <row r="31" spans="1:6" ht="15">
      <c r="A31" s="45" t="s">
        <v>119</v>
      </c>
      <c r="B31" s="51" t="s">
        <v>11</v>
      </c>
      <c r="C31" s="43" t="s">
        <v>10</v>
      </c>
      <c r="D31" s="53">
        <v>571490</v>
      </c>
      <c r="E31" s="58">
        <v>559850</v>
      </c>
      <c r="F31" s="58">
        <v>459850</v>
      </c>
    </row>
    <row r="32" spans="1:6" s="8" customFormat="1" ht="31.5">
      <c r="A32" s="45" t="s">
        <v>120</v>
      </c>
      <c r="B32" s="48" t="s">
        <v>179</v>
      </c>
      <c r="C32" s="54" t="s">
        <v>180</v>
      </c>
      <c r="D32" s="55">
        <v>104400</v>
      </c>
      <c r="E32" s="59">
        <v>0</v>
      </c>
      <c r="F32" s="59">
        <v>0</v>
      </c>
    </row>
    <row r="33" spans="1:6" ht="15">
      <c r="A33" s="45" t="s">
        <v>121</v>
      </c>
      <c r="B33" s="51" t="s">
        <v>181</v>
      </c>
      <c r="C33" s="43" t="s">
        <v>182</v>
      </c>
      <c r="D33" s="53">
        <v>104400</v>
      </c>
      <c r="E33" s="58">
        <v>0</v>
      </c>
      <c r="F33" s="58">
        <v>0</v>
      </c>
    </row>
    <row r="34" spans="1:6" s="8" customFormat="1" ht="31.5">
      <c r="A34" s="45" t="s">
        <v>124</v>
      </c>
      <c r="B34" s="48" t="s">
        <v>28</v>
      </c>
      <c r="C34" s="54" t="s">
        <v>29</v>
      </c>
      <c r="D34" s="55">
        <f>D35</f>
        <v>14259</v>
      </c>
      <c r="E34" s="55">
        <f>E35</f>
        <v>14259</v>
      </c>
      <c r="F34" s="55">
        <f>F35</f>
        <v>14259</v>
      </c>
    </row>
    <row r="35" spans="1:6" ht="35.25" customHeight="1">
      <c r="A35" s="45" t="s">
        <v>125</v>
      </c>
      <c r="B35" s="51" t="s">
        <v>32</v>
      </c>
      <c r="C35" s="43" t="s">
        <v>33</v>
      </c>
      <c r="D35" s="53">
        <v>14259</v>
      </c>
      <c r="E35" s="53">
        <v>14259</v>
      </c>
      <c r="F35" s="53">
        <v>14259</v>
      </c>
    </row>
    <row r="36" spans="1:6" ht="15.75">
      <c r="A36" s="45" t="s">
        <v>21</v>
      </c>
      <c r="B36" s="60" t="s">
        <v>48</v>
      </c>
      <c r="C36" s="61"/>
      <c r="D36" s="55">
        <f>D16+D23+D25+D27+D29+D32+D34</f>
        <v>4431220.5600000005</v>
      </c>
      <c r="E36" s="55">
        <f>E16+E23+E25+E27+E29+E34</f>
        <v>3452578</v>
      </c>
      <c r="F36" s="55">
        <f>F16+F23+F25+F27+F29+F34</f>
        <v>3372113</v>
      </c>
    </row>
    <row r="37" spans="1:6" ht="31.5">
      <c r="A37" s="45" t="s">
        <v>22</v>
      </c>
      <c r="B37" s="48" t="s">
        <v>43</v>
      </c>
      <c r="C37" s="43" t="s">
        <v>44</v>
      </c>
      <c r="D37" s="53">
        <f>'прил 6'!G87</f>
        <v>0</v>
      </c>
      <c r="E37" s="53">
        <v>87500</v>
      </c>
      <c r="F37" s="53">
        <v>171200</v>
      </c>
    </row>
    <row r="38" spans="1:6" ht="15.75">
      <c r="A38" s="62"/>
      <c r="B38" s="63"/>
      <c r="C38" s="54"/>
      <c r="D38" s="55">
        <f>D36+D37</f>
        <v>4431220.5600000005</v>
      </c>
      <c r="E38" s="55">
        <f>E36+E37</f>
        <v>3540078</v>
      </c>
      <c r="F38" s="55">
        <f>F36+F37</f>
        <v>3543313</v>
      </c>
    </row>
    <row r="39" spans="1:6" ht="12.75">
      <c r="A39" s="24"/>
      <c r="B39" s="25"/>
      <c r="C39" s="26"/>
      <c r="D39" s="27"/>
      <c r="E39" s="27"/>
      <c r="F39" s="27"/>
    </row>
    <row r="40" spans="1:6" ht="12.75">
      <c r="A40" s="24"/>
      <c r="B40" s="25"/>
      <c r="C40" s="26"/>
      <c r="D40" s="27"/>
      <c r="E40" s="27"/>
      <c r="F40" s="27"/>
    </row>
  </sheetData>
  <sheetProtection/>
  <mergeCells count="9">
    <mergeCell ref="E2:F2"/>
    <mergeCell ref="E3:F3"/>
    <mergeCell ref="E4:F4"/>
    <mergeCell ref="E8:F8"/>
    <mergeCell ref="E7:F7"/>
    <mergeCell ref="A38:B38"/>
    <mergeCell ref="A11:F11"/>
    <mergeCell ref="E9:F9"/>
    <mergeCell ref="B36:C36"/>
  </mergeCells>
  <printOptions/>
  <pageMargins left="0.3937007874015748" right="0.1968503937007874" top="0.3937007874015748" bottom="0.3937007874015748" header="0.3937007874015748" footer="0.3937007874015748"/>
  <pageSetup firstPageNumber="10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zoomScale="90" zoomScaleNormal="90" zoomScaleSheetLayoutView="75" zoomScalePageLayoutView="0" workbookViewId="0" topLeftCell="A76">
      <selection activeCell="A1" sqref="A1:I89"/>
    </sheetView>
  </sheetViews>
  <sheetFormatPr defaultColWidth="9.00390625" defaultRowHeight="12.75"/>
  <cols>
    <col min="1" max="1" width="6.75390625" style="3" customWidth="1"/>
    <col min="2" max="2" width="44.375" style="4" customWidth="1"/>
    <col min="3" max="3" width="11.125" style="5" customWidth="1"/>
    <col min="4" max="4" width="11.875" style="5" customWidth="1"/>
    <col min="5" max="5" width="11.625" style="6" customWidth="1"/>
    <col min="6" max="6" width="6.375" style="5" customWidth="1"/>
    <col min="7" max="7" width="15.625" style="7" customWidth="1"/>
    <col min="8" max="8" width="16.375" style="7" customWidth="1"/>
    <col min="9" max="9" width="16.625" style="7" customWidth="1"/>
    <col min="10" max="16384" width="9.125" style="1" customWidth="1"/>
  </cols>
  <sheetData>
    <row r="1" spans="1:9" ht="15.75">
      <c r="A1" s="71"/>
      <c r="B1" s="72"/>
      <c r="C1" s="73"/>
      <c r="D1" s="73"/>
      <c r="E1" s="74"/>
      <c r="F1" s="73"/>
      <c r="G1" s="75"/>
      <c r="H1" s="76" t="s">
        <v>0</v>
      </c>
      <c r="I1" s="75"/>
    </row>
    <row r="2" spans="1:9" ht="15.75">
      <c r="A2" s="71"/>
      <c r="B2" s="72"/>
      <c r="C2" s="73"/>
      <c r="D2" s="73"/>
      <c r="E2" s="74"/>
      <c r="F2" s="73"/>
      <c r="G2" s="75"/>
      <c r="H2" s="76" t="s">
        <v>178</v>
      </c>
      <c r="I2" s="77"/>
    </row>
    <row r="3" spans="1:9" ht="15.75">
      <c r="A3" s="71"/>
      <c r="B3" s="72"/>
      <c r="C3" s="73"/>
      <c r="D3" s="73"/>
      <c r="E3" s="74"/>
      <c r="F3" s="73"/>
      <c r="G3" s="75"/>
      <c r="H3" s="78" t="s">
        <v>207</v>
      </c>
      <c r="I3" s="78"/>
    </row>
    <row r="4" spans="1:9" ht="15.75">
      <c r="A4" s="71"/>
      <c r="B4" s="72"/>
      <c r="C4" s="73"/>
      <c r="D4" s="73"/>
      <c r="E4" s="74"/>
      <c r="F4" s="73"/>
      <c r="G4" s="75"/>
      <c r="H4" s="76" t="s">
        <v>203</v>
      </c>
      <c r="I4" s="77"/>
    </row>
    <row r="5" spans="1:9" ht="15.75">
      <c r="A5" s="71"/>
      <c r="B5" s="72"/>
      <c r="C5" s="73"/>
      <c r="D5" s="73"/>
      <c r="E5" s="74"/>
      <c r="F5" s="73"/>
      <c r="G5" s="75"/>
      <c r="H5" s="76"/>
      <c r="I5" s="77"/>
    </row>
    <row r="6" spans="1:9" ht="18.75" customHeight="1">
      <c r="A6" s="71"/>
      <c r="B6" s="72"/>
      <c r="C6" s="73"/>
      <c r="D6" s="73"/>
      <c r="E6" s="74"/>
      <c r="F6" s="73"/>
      <c r="G6" s="75"/>
      <c r="H6" s="76" t="s">
        <v>0</v>
      </c>
      <c r="I6" s="75"/>
    </row>
    <row r="7" spans="1:9" ht="18.75" customHeight="1">
      <c r="A7" s="71"/>
      <c r="B7" s="72"/>
      <c r="C7" s="73"/>
      <c r="D7" s="73"/>
      <c r="E7" s="74"/>
      <c r="F7" s="73"/>
      <c r="G7" s="75"/>
      <c r="H7" s="76" t="s">
        <v>178</v>
      </c>
      <c r="I7" s="77"/>
    </row>
    <row r="8" spans="1:9" ht="18.75" customHeight="1">
      <c r="A8" s="71"/>
      <c r="B8" s="72"/>
      <c r="C8" s="73"/>
      <c r="D8" s="73"/>
      <c r="E8" s="74"/>
      <c r="F8" s="73"/>
      <c r="G8" s="76"/>
      <c r="H8" s="78" t="s">
        <v>207</v>
      </c>
      <c r="I8" s="78"/>
    </row>
    <row r="9" spans="1:9" ht="18.75" customHeight="1">
      <c r="A9" s="71"/>
      <c r="B9" s="72"/>
      <c r="C9" s="73"/>
      <c r="D9" s="73"/>
      <c r="E9" s="74"/>
      <c r="F9" s="79"/>
      <c r="G9" s="75"/>
      <c r="H9" s="76" t="s">
        <v>209</v>
      </c>
      <c r="I9" s="77"/>
    </row>
    <row r="10" spans="1:9" ht="15.75">
      <c r="A10" s="71"/>
      <c r="B10" s="72"/>
      <c r="C10" s="73"/>
      <c r="D10" s="73"/>
      <c r="E10" s="74"/>
      <c r="F10" s="73"/>
      <c r="G10" s="75"/>
      <c r="H10" s="75"/>
      <c r="I10" s="75"/>
    </row>
    <row r="11" spans="1:9" ht="15.75">
      <c r="A11" s="80" t="s">
        <v>193</v>
      </c>
      <c r="B11" s="80"/>
      <c r="C11" s="80"/>
      <c r="D11" s="80"/>
      <c r="E11" s="80"/>
      <c r="F11" s="80"/>
      <c r="G11" s="80"/>
      <c r="H11" s="80"/>
      <c r="I11" s="80"/>
    </row>
    <row r="12" spans="1:9" ht="15.75">
      <c r="A12" s="80" t="s">
        <v>194</v>
      </c>
      <c r="B12" s="80"/>
      <c r="C12" s="80"/>
      <c r="D12" s="80"/>
      <c r="E12" s="80"/>
      <c r="F12" s="80"/>
      <c r="G12" s="80"/>
      <c r="H12" s="80"/>
      <c r="I12" s="80"/>
    </row>
    <row r="13" spans="1:9" ht="15.75">
      <c r="A13" s="81"/>
      <c r="B13" s="82"/>
      <c r="C13" s="83"/>
      <c r="D13" s="83"/>
      <c r="E13" s="84"/>
      <c r="F13" s="83"/>
      <c r="G13" s="85"/>
      <c r="H13" s="85"/>
      <c r="I13" s="85"/>
    </row>
    <row r="14" spans="1:9" ht="15.75">
      <c r="A14" s="71"/>
      <c r="B14" s="72"/>
      <c r="C14" s="73"/>
      <c r="D14" s="73"/>
      <c r="E14" s="74"/>
      <c r="F14" s="73"/>
      <c r="G14" s="75"/>
      <c r="H14" s="75"/>
      <c r="I14" s="75" t="s">
        <v>103</v>
      </c>
    </row>
    <row r="15" spans="1:9" ht="42.75">
      <c r="A15" s="86" t="s">
        <v>73</v>
      </c>
      <c r="B15" s="86" t="s">
        <v>53</v>
      </c>
      <c r="C15" s="65" t="s">
        <v>54</v>
      </c>
      <c r="D15" s="65" t="s">
        <v>55</v>
      </c>
      <c r="E15" s="65" t="s">
        <v>24</v>
      </c>
      <c r="F15" s="65" t="s">
        <v>25</v>
      </c>
      <c r="G15" s="87" t="s">
        <v>171</v>
      </c>
      <c r="H15" s="87" t="s">
        <v>175</v>
      </c>
      <c r="I15" s="87" t="s">
        <v>204</v>
      </c>
    </row>
    <row r="16" spans="1:9" ht="12.75" customHeight="1">
      <c r="A16" s="88" t="s">
        <v>76</v>
      </c>
      <c r="B16" s="65" t="s">
        <v>77</v>
      </c>
      <c r="C16" s="88" t="s">
        <v>78</v>
      </c>
      <c r="D16" s="65" t="s">
        <v>79</v>
      </c>
      <c r="E16" s="88" t="s">
        <v>80</v>
      </c>
      <c r="F16" s="65" t="s">
        <v>81</v>
      </c>
      <c r="G16" s="88" t="s">
        <v>82</v>
      </c>
      <c r="H16" s="65" t="s">
        <v>86</v>
      </c>
      <c r="I16" s="88" t="s">
        <v>87</v>
      </c>
    </row>
    <row r="17" spans="1:9" ht="45">
      <c r="A17" s="65" t="s">
        <v>76</v>
      </c>
      <c r="B17" s="64" t="s">
        <v>168</v>
      </c>
      <c r="C17" s="65" t="s">
        <v>169</v>
      </c>
      <c r="D17" s="65"/>
      <c r="E17" s="66"/>
      <c r="F17" s="65"/>
      <c r="G17" s="67"/>
      <c r="H17" s="67"/>
      <c r="I17" s="67"/>
    </row>
    <row r="18" spans="1:9" ht="15.75">
      <c r="A18" s="65" t="s">
        <v>77</v>
      </c>
      <c r="B18" s="89" t="s">
        <v>57</v>
      </c>
      <c r="C18" s="65" t="s">
        <v>169</v>
      </c>
      <c r="D18" s="65" t="s">
        <v>84</v>
      </c>
      <c r="E18" s="66" t="s">
        <v>56</v>
      </c>
      <c r="F18" s="65" t="s">
        <v>56</v>
      </c>
      <c r="G18" s="87">
        <f>G19+G24+G33+G37+G41+G50+G45</f>
        <v>3300125.56</v>
      </c>
      <c r="H18" s="87">
        <f>H19+H24+H33+H37+H41+H50+H45</f>
        <v>2681983</v>
      </c>
      <c r="I18" s="87">
        <f>I19+I24+I33+I37+I41+I50+I45</f>
        <v>2666757</v>
      </c>
    </row>
    <row r="19" spans="1:9" ht="42.75">
      <c r="A19" s="65" t="s">
        <v>78</v>
      </c>
      <c r="B19" s="89" t="s">
        <v>96</v>
      </c>
      <c r="C19" s="65" t="s">
        <v>169</v>
      </c>
      <c r="D19" s="65" t="s">
        <v>85</v>
      </c>
      <c r="E19" s="65" t="s">
        <v>56</v>
      </c>
      <c r="F19" s="65" t="s">
        <v>56</v>
      </c>
      <c r="G19" s="87">
        <f aca="true" t="shared" si="0" ref="G19:I22">G20</f>
        <v>729203</v>
      </c>
      <c r="H19" s="87">
        <f>H22</f>
        <v>729203</v>
      </c>
      <c r="I19" s="87">
        <f t="shared" si="0"/>
        <v>729203</v>
      </c>
    </row>
    <row r="20" spans="1:9" ht="42.75">
      <c r="A20" s="65" t="s">
        <v>79</v>
      </c>
      <c r="B20" s="89" t="s">
        <v>97</v>
      </c>
      <c r="C20" s="65" t="s">
        <v>169</v>
      </c>
      <c r="D20" s="65" t="s">
        <v>85</v>
      </c>
      <c r="E20" s="65" t="s">
        <v>105</v>
      </c>
      <c r="F20" s="65" t="s">
        <v>56</v>
      </c>
      <c r="G20" s="87">
        <f t="shared" si="0"/>
        <v>729203</v>
      </c>
      <c r="H20" s="87">
        <f t="shared" si="0"/>
        <v>729203</v>
      </c>
      <c r="I20" s="87">
        <f t="shared" si="0"/>
        <v>729203</v>
      </c>
    </row>
    <row r="21" spans="1:9" ht="42.75">
      <c r="A21" s="65" t="s">
        <v>80</v>
      </c>
      <c r="B21" s="89" t="s">
        <v>95</v>
      </c>
      <c r="C21" s="65" t="s">
        <v>169</v>
      </c>
      <c r="D21" s="65" t="s">
        <v>85</v>
      </c>
      <c r="E21" s="65" t="s">
        <v>106</v>
      </c>
      <c r="F21" s="65" t="s">
        <v>56</v>
      </c>
      <c r="G21" s="87">
        <f t="shared" si="0"/>
        <v>729203</v>
      </c>
      <c r="H21" s="87">
        <v>729203</v>
      </c>
      <c r="I21" s="87">
        <v>729203</v>
      </c>
    </row>
    <row r="22" spans="1:9" ht="85.5">
      <c r="A22" s="65" t="s">
        <v>81</v>
      </c>
      <c r="B22" s="89" t="s">
        <v>58</v>
      </c>
      <c r="C22" s="65" t="s">
        <v>169</v>
      </c>
      <c r="D22" s="65" t="s">
        <v>85</v>
      </c>
      <c r="E22" s="65" t="s">
        <v>106</v>
      </c>
      <c r="F22" s="65" t="s">
        <v>59</v>
      </c>
      <c r="G22" s="87">
        <v>729203</v>
      </c>
      <c r="H22" s="87">
        <f t="shared" si="0"/>
        <v>729203</v>
      </c>
      <c r="I22" s="87">
        <f t="shared" si="0"/>
        <v>729203</v>
      </c>
    </row>
    <row r="23" spans="1:9" ht="42.75">
      <c r="A23" s="65" t="s">
        <v>82</v>
      </c>
      <c r="B23" s="89" t="s">
        <v>60</v>
      </c>
      <c r="C23" s="65" t="s">
        <v>169</v>
      </c>
      <c r="D23" s="65" t="s">
        <v>85</v>
      </c>
      <c r="E23" s="65" t="s">
        <v>106</v>
      </c>
      <c r="F23" s="65" t="s">
        <v>61</v>
      </c>
      <c r="G23" s="87">
        <v>729203</v>
      </c>
      <c r="H23" s="87">
        <v>729203</v>
      </c>
      <c r="I23" s="87">
        <v>729203</v>
      </c>
    </row>
    <row r="24" spans="1:9" ht="71.25">
      <c r="A24" s="65" t="s">
        <v>86</v>
      </c>
      <c r="B24" s="89" t="s">
        <v>50</v>
      </c>
      <c r="C24" s="65" t="s">
        <v>169</v>
      </c>
      <c r="D24" s="65" t="s">
        <v>70</v>
      </c>
      <c r="E24" s="65" t="s">
        <v>56</v>
      </c>
      <c r="F24" s="65" t="s">
        <v>56</v>
      </c>
      <c r="G24" s="87">
        <f aca="true" t="shared" si="1" ref="G24:I25">G25</f>
        <v>2353689.56</v>
      </c>
      <c r="H24" s="87">
        <f t="shared" si="1"/>
        <v>1839140</v>
      </c>
      <c r="I24" s="87">
        <f t="shared" si="1"/>
        <v>1823859</v>
      </c>
    </row>
    <row r="25" spans="1:9" ht="42.75">
      <c r="A25" s="65" t="s">
        <v>87</v>
      </c>
      <c r="B25" s="89" t="s">
        <v>97</v>
      </c>
      <c r="C25" s="65" t="s">
        <v>169</v>
      </c>
      <c r="D25" s="65" t="s">
        <v>70</v>
      </c>
      <c r="E25" s="65" t="s">
        <v>105</v>
      </c>
      <c r="F25" s="65" t="s">
        <v>56</v>
      </c>
      <c r="G25" s="87">
        <f t="shared" si="1"/>
        <v>2353689.56</v>
      </c>
      <c r="H25" s="87">
        <f t="shared" si="1"/>
        <v>1839140</v>
      </c>
      <c r="I25" s="87">
        <f>I26</f>
        <v>1823859</v>
      </c>
    </row>
    <row r="26" spans="1:9" ht="42.75">
      <c r="A26" s="65" t="s">
        <v>88</v>
      </c>
      <c r="B26" s="89" t="s">
        <v>95</v>
      </c>
      <c r="C26" s="65" t="s">
        <v>169</v>
      </c>
      <c r="D26" s="65" t="s">
        <v>70</v>
      </c>
      <c r="E26" s="65" t="s">
        <v>106</v>
      </c>
      <c r="F26" s="65" t="s">
        <v>56</v>
      </c>
      <c r="G26" s="87">
        <f>G27+G29+G31</f>
        <v>2353689.56</v>
      </c>
      <c r="H26" s="87">
        <f>H27+H29+H31</f>
        <v>1839140</v>
      </c>
      <c r="I26" s="87">
        <f>I27+I29+I31</f>
        <v>1823859</v>
      </c>
    </row>
    <row r="27" spans="1:9" ht="85.5">
      <c r="A27" s="65" t="s">
        <v>89</v>
      </c>
      <c r="B27" s="89" t="s">
        <v>58</v>
      </c>
      <c r="C27" s="65" t="s">
        <v>169</v>
      </c>
      <c r="D27" s="65" t="s">
        <v>70</v>
      </c>
      <c r="E27" s="65" t="s">
        <v>106</v>
      </c>
      <c r="F27" s="65" t="s">
        <v>59</v>
      </c>
      <c r="G27" s="87">
        <f>G28</f>
        <v>2084500</v>
      </c>
      <c r="H27" s="87">
        <f>H28</f>
        <v>1800140</v>
      </c>
      <c r="I27" s="87">
        <f>I28</f>
        <v>1800159</v>
      </c>
    </row>
    <row r="28" spans="1:9" ht="42.75">
      <c r="A28" s="65" t="s">
        <v>90</v>
      </c>
      <c r="B28" s="89" t="s">
        <v>60</v>
      </c>
      <c r="C28" s="65" t="s">
        <v>169</v>
      </c>
      <c r="D28" s="65" t="s">
        <v>70</v>
      </c>
      <c r="E28" s="65" t="s">
        <v>106</v>
      </c>
      <c r="F28" s="65" t="s">
        <v>61</v>
      </c>
      <c r="G28" s="87">
        <v>2084500</v>
      </c>
      <c r="H28" s="87">
        <v>1800140</v>
      </c>
      <c r="I28" s="87">
        <v>1800159</v>
      </c>
    </row>
    <row r="29" spans="1:9" ht="28.5">
      <c r="A29" s="65" t="s">
        <v>41</v>
      </c>
      <c r="B29" s="89" t="s">
        <v>62</v>
      </c>
      <c r="C29" s="65" t="s">
        <v>169</v>
      </c>
      <c r="D29" s="65" t="s">
        <v>70</v>
      </c>
      <c r="E29" s="65" t="s">
        <v>106</v>
      </c>
      <c r="F29" s="65" t="s">
        <v>63</v>
      </c>
      <c r="G29" s="87">
        <f>G30</f>
        <v>269189.56</v>
      </c>
      <c r="H29" s="87">
        <f>H30</f>
        <v>39000</v>
      </c>
      <c r="I29" s="87">
        <f>I30</f>
        <v>23700</v>
      </c>
    </row>
    <row r="30" spans="1:9" ht="30.75" customHeight="1">
      <c r="A30" s="65" t="s">
        <v>126</v>
      </c>
      <c r="B30" s="89" t="s">
        <v>64</v>
      </c>
      <c r="C30" s="65" t="s">
        <v>169</v>
      </c>
      <c r="D30" s="65" t="s">
        <v>70</v>
      </c>
      <c r="E30" s="65" t="s">
        <v>106</v>
      </c>
      <c r="F30" s="65" t="s">
        <v>65</v>
      </c>
      <c r="G30" s="87">
        <v>269189.56</v>
      </c>
      <c r="H30" s="87">
        <v>39000</v>
      </c>
      <c r="I30" s="87">
        <v>23700</v>
      </c>
    </row>
    <row r="31" spans="1:9" ht="28.5">
      <c r="A31" s="65" t="s">
        <v>127</v>
      </c>
      <c r="B31" s="89" t="s">
        <v>5</v>
      </c>
      <c r="C31" s="65" t="s">
        <v>169</v>
      </c>
      <c r="D31" s="65" t="s">
        <v>70</v>
      </c>
      <c r="E31" s="65" t="s">
        <v>106</v>
      </c>
      <c r="F31" s="65" t="s">
        <v>6</v>
      </c>
      <c r="G31" s="87">
        <f>G32</f>
        <v>0</v>
      </c>
      <c r="H31" s="87">
        <f>H32</f>
        <v>0</v>
      </c>
      <c r="I31" s="87">
        <f>I32</f>
        <v>0</v>
      </c>
    </row>
    <row r="32" spans="1:9" ht="28.5">
      <c r="A32" s="65" t="s">
        <v>128</v>
      </c>
      <c r="B32" s="89" t="s">
        <v>15</v>
      </c>
      <c r="C32" s="65" t="s">
        <v>169</v>
      </c>
      <c r="D32" s="65" t="s">
        <v>70</v>
      </c>
      <c r="E32" s="65" t="s">
        <v>106</v>
      </c>
      <c r="F32" s="65" t="s">
        <v>14</v>
      </c>
      <c r="G32" s="87">
        <v>0</v>
      </c>
      <c r="H32" s="87">
        <v>0</v>
      </c>
      <c r="I32" s="87">
        <v>0</v>
      </c>
    </row>
    <row r="33" spans="1:9" ht="28.5" customHeight="1">
      <c r="A33" s="65" t="s">
        <v>19</v>
      </c>
      <c r="B33" s="89" t="s">
        <v>97</v>
      </c>
      <c r="C33" s="65" t="s">
        <v>169</v>
      </c>
      <c r="D33" s="65" t="s">
        <v>91</v>
      </c>
      <c r="E33" s="65" t="s">
        <v>105</v>
      </c>
      <c r="F33" s="65"/>
      <c r="G33" s="87">
        <f aca="true" t="shared" si="2" ref="G33:I35">G34</f>
        <v>37058</v>
      </c>
      <c r="H33" s="87">
        <f t="shared" si="2"/>
        <v>37058</v>
      </c>
      <c r="I33" s="87">
        <f t="shared" si="2"/>
        <v>37058</v>
      </c>
    </row>
    <row r="34" spans="1:9" ht="42.75">
      <c r="A34" s="65" t="s">
        <v>129</v>
      </c>
      <c r="B34" s="89" t="s">
        <v>95</v>
      </c>
      <c r="C34" s="65" t="s">
        <v>169</v>
      </c>
      <c r="D34" s="65" t="s">
        <v>91</v>
      </c>
      <c r="E34" s="65" t="s">
        <v>106</v>
      </c>
      <c r="F34" s="65"/>
      <c r="G34" s="87">
        <f t="shared" si="2"/>
        <v>37058</v>
      </c>
      <c r="H34" s="87">
        <f t="shared" si="2"/>
        <v>37058</v>
      </c>
      <c r="I34" s="87">
        <f t="shared" si="2"/>
        <v>37058</v>
      </c>
    </row>
    <row r="35" spans="1:9" ht="28.5">
      <c r="A35" s="65" t="s">
        <v>20</v>
      </c>
      <c r="B35" s="89" t="s">
        <v>5</v>
      </c>
      <c r="C35" s="65" t="s">
        <v>169</v>
      </c>
      <c r="D35" s="65" t="s">
        <v>91</v>
      </c>
      <c r="E35" s="65" t="s">
        <v>106</v>
      </c>
      <c r="F35" s="65" t="s">
        <v>6</v>
      </c>
      <c r="G35" s="87">
        <f t="shared" si="2"/>
        <v>37058</v>
      </c>
      <c r="H35" s="87">
        <f t="shared" si="2"/>
        <v>37058</v>
      </c>
      <c r="I35" s="87">
        <f t="shared" si="2"/>
        <v>37058</v>
      </c>
    </row>
    <row r="36" spans="1:9" ht="28.5">
      <c r="A36" s="65" t="s">
        <v>119</v>
      </c>
      <c r="B36" s="89" t="s">
        <v>15</v>
      </c>
      <c r="C36" s="65" t="s">
        <v>169</v>
      </c>
      <c r="D36" s="65" t="s">
        <v>91</v>
      </c>
      <c r="E36" s="65" t="s">
        <v>106</v>
      </c>
      <c r="F36" s="65" t="s">
        <v>14</v>
      </c>
      <c r="G36" s="87">
        <v>37058</v>
      </c>
      <c r="H36" s="87">
        <v>37058</v>
      </c>
      <c r="I36" s="87">
        <v>37058</v>
      </c>
    </row>
    <row r="37" spans="1:9" ht="15.75">
      <c r="A37" s="65" t="s">
        <v>120</v>
      </c>
      <c r="B37" s="89" t="s">
        <v>52</v>
      </c>
      <c r="C37" s="65" t="s">
        <v>169</v>
      </c>
      <c r="D37" s="65" t="s">
        <v>30</v>
      </c>
      <c r="E37" s="65"/>
      <c r="F37" s="65"/>
      <c r="G37" s="87">
        <f aca="true" t="shared" si="3" ref="G37:I39">G38</f>
        <v>3000</v>
      </c>
      <c r="H37" s="87">
        <f t="shared" si="3"/>
        <v>3000</v>
      </c>
      <c r="I37" s="87">
        <f t="shared" si="3"/>
        <v>3000</v>
      </c>
    </row>
    <row r="38" spans="1:9" ht="28.5">
      <c r="A38" s="65" t="s">
        <v>121</v>
      </c>
      <c r="B38" s="89" t="s">
        <v>98</v>
      </c>
      <c r="C38" s="65" t="s">
        <v>169</v>
      </c>
      <c r="D38" s="65" t="s">
        <v>30</v>
      </c>
      <c r="E38" s="65" t="s">
        <v>107</v>
      </c>
      <c r="F38" s="65"/>
      <c r="G38" s="87">
        <f t="shared" si="3"/>
        <v>3000</v>
      </c>
      <c r="H38" s="87">
        <f t="shared" si="3"/>
        <v>3000</v>
      </c>
      <c r="I38" s="87">
        <f t="shared" si="3"/>
        <v>3000</v>
      </c>
    </row>
    <row r="39" spans="1:9" ht="28.5">
      <c r="A39" s="65" t="s">
        <v>122</v>
      </c>
      <c r="B39" s="68" t="s">
        <v>66</v>
      </c>
      <c r="C39" s="65" t="s">
        <v>169</v>
      </c>
      <c r="D39" s="65" t="s">
        <v>30</v>
      </c>
      <c r="E39" s="65" t="s">
        <v>107</v>
      </c>
      <c r="F39" s="65" t="s">
        <v>67</v>
      </c>
      <c r="G39" s="87">
        <f t="shared" si="3"/>
        <v>3000</v>
      </c>
      <c r="H39" s="87">
        <f t="shared" si="3"/>
        <v>3000</v>
      </c>
      <c r="I39" s="87">
        <f t="shared" si="3"/>
        <v>3000</v>
      </c>
    </row>
    <row r="40" spans="1:9" ht="28.5">
      <c r="A40" s="65" t="s">
        <v>123</v>
      </c>
      <c r="B40" s="69" t="s">
        <v>1</v>
      </c>
      <c r="C40" s="65" t="s">
        <v>169</v>
      </c>
      <c r="D40" s="65" t="s">
        <v>30</v>
      </c>
      <c r="E40" s="65" t="s">
        <v>107</v>
      </c>
      <c r="F40" s="65" t="s">
        <v>13</v>
      </c>
      <c r="G40" s="87">
        <v>3000</v>
      </c>
      <c r="H40" s="87">
        <v>3000</v>
      </c>
      <c r="I40" s="87">
        <v>3000</v>
      </c>
    </row>
    <row r="41" spans="1:9" ht="15.75">
      <c r="A41" s="65" t="s">
        <v>124</v>
      </c>
      <c r="B41" s="69" t="s">
        <v>26</v>
      </c>
      <c r="C41" s="65" t="s">
        <v>169</v>
      </c>
      <c r="D41" s="65" t="s">
        <v>31</v>
      </c>
      <c r="E41" s="65"/>
      <c r="F41" s="65"/>
      <c r="G41" s="87">
        <f aca="true" t="shared" si="4" ref="G41:I43">G42</f>
        <v>2400</v>
      </c>
      <c r="H41" s="87">
        <f t="shared" si="4"/>
        <v>2400</v>
      </c>
      <c r="I41" s="87">
        <f t="shared" si="4"/>
        <v>2400</v>
      </c>
    </row>
    <row r="42" spans="1:9" ht="42.75">
      <c r="A42" s="65" t="s">
        <v>125</v>
      </c>
      <c r="B42" s="69" t="s">
        <v>173</v>
      </c>
      <c r="C42" s="65" t="s">
        <v>169</v>
      </c>
      <c r="D42" s="65" t="s">
        <v>31</v>
      </c>
      <c r="E42" s="65" t="s">
        <v>117</v>
      </c>
      <c r="F42" s="65"/>
      <c r="G42" s="87">
        <f t="shared" si="4"/>
        <v>2400</v>
      </c>
      <c r="H42" s="87">
        <f t="shared" si="4"/>
        <v>2400</v>
      </c>
      <c r="I42" s="87">
        <f t="shared" si="4"/>
        <v>2400</v>
      </c>
    </row>
    <row r="43" spans="1:9" ht="28.5">
      <c r="A43" s="65" t="s">
        <v>21</v>
      </c>
      <c r="B43" s="89" t="s">
        <v>62</v>
      </c>
      <c r="C43" s="65" t="s">
        <v>169</v>
      </c>
      <c r="D43" s="65" t="s">
        <v>31</v>
      </c>
      <c r="E43" s="65" t="s">
        <v>117</v>
      </c>
      <c r="F43" s="65" t="s">
        <v>63</v>
      </c>
      <c r="G43" s="87">
        <f t="shared" si="4"/>
        <v>2400</v>
      </c>
      <c r="H43" s="87">
        <f t="shared" si="4"/>
        <v>2400</v>
      </c>
      <c r="I43" s="87">
        <f t="shared" si="4"/>
        <v>2400</v>
      </c>
    </row>
    <row r="44" spans="1:9" ht="26.25" customHeight="1">
      <c r="A44" s="65" t="s">
        <v>22</v>
      </c>
      <c r="B44" s="89" t="s">
        <v>64</v>
      </c>
      <c r="C44" s="65" t="s">
        <v>169</v>
      </c>
      <c r="D44" s="65" t="s">
        <v>31</v>
      </c>
      <c r="E44" s="65" t="s">
        <v>117</v>
      </c>
      <c r="F44" s="65" t="s">
        <v>65</v>
      </c>
      <c r="G44" s="87">
        <v>2400</v>
      </c>
      <c r="H44" s="87">
        <v>2400</v>
      </c>
      <c r="I44" s="87">
        <v>2400</v>
      </c>
    </row>
    <row r="45" spans="1:9" ht="28.5">
      <c r="A45" s="65" t="s">
        <v>130</v>
      </c>
      <c r="B45" s="89" t="s">
        <v>183</v>
      </c>
      <c r="C45" s="65" t="s">
        <v>169</v>
      </c>
      <c r="D45" s="65" t="s">
        <v>31</v>
      </c>
      <c r="E45" s="65" t="s">
        <v>184</v>
      </c>
      <c r="F45" s="65"/>
      <c r="G45" s="87">
        <f aca="true" t="shared" si="5" ref="G45:I48">G46</f>
        <v>104400</v>
      </c>
      <c r="H45" s="87">
        <f t="shared" si="5"/>
        <v>0</v>
      </c>
      <c r="I45" s="87">
        <f t="shared" si="5"/>
        <v>0</v>
      </c>
    </row>
    <row r="46" spans="1:9" ht="28.5">
      <c r="A46" s="65" t="s">
        <v>131</v>
      </c>
      <c r="B46" s="89" t="s">
        <v>181</v>
      </c>
      <c r="C46" s="65" t="s">
        <v>169</v>
      </c>
      <c r="D46" s="65" t="s">
        <v>31</v>
      </c>
      <c r="E46" s="65" t="s">
        <v>105</v>
      </c>
      <c r="F46" s="65"/>
      <c r="G46" s="87">
        <f>G47</f>
        <v>104400</v>
      </c>
      <c r="H46" s="87">
        <f>H47</f>
        <v>0</v>
      </c>
      <c r="I46" s="87">
        <f>I47</f>
        <v>0</v>
      </c>
    </row>
    <row r="47" spans="1:9" ht="28.5">
      <c r="A47" s="65" t="s">
        <v>132</v>
      </c>
      <c r="B47" s="89" t="s">
        <v>17</v>
      </c>
      <c r="C47" s="65" t="s">
        <v>169</v>
      </c>
      <c r="D47" s="65" t="s">
        <v>31</v>
      </c>
      <c r="E47" s="65" t="s">
        <v>199</v>
      </c>
      <c r="F47" s="65"/>
      <c r="G47" s="87">
        <f t="shared" si="5"/>
        <v>104400</v>
      </c>
      <c r="H47" s="87">
        <f t="shared" si="5"/>
        <v>0</v>
      </c>
      <c r="I47" s="87">
        <f t="shared" si="5"/>
        <v>0</v>
      </c>
    </row>
    <row r="48" spans="1:9" ht="28.5">
      <c r="A48" s="65" t="s">
        <v>133</v>
      </c>
      <c r="B48" s="89" t="s">
        <v>62</v>
      </c>
      <c r="C48" s="65" t="s">
        <v>169</v>
      </c>
      <c r="D48" s="65" t="s">
        <v>31</v>
      </c>
      <c r="E48" s="65" t="s">
        <v>199</v>
      </c>
      <c r="F48" s="65" t="s">
        <v>63</v>
      </c>
      <c r="G48" s="87">
        <f t="shared" si="5"/>
        <v>104400</v>
      </c>
      <c r="H48" s="87">
        <f t="shared" si="5"/>
        <v>0</v>
      </c>
      <c r="I48" s="87">
        <v>0</v>
      </c>
    </row>
    <row r="49" spans="1:9" ht="30.75" customHeight="1">
      <c r="A49" s="65" t="s">
        <v>134</v>
      </c>
      <c r="B49" s="89" t="s">
        <v>64</v>
      </c>
      <c r="C49" s="65" t="s">
        <v>169</v>
      </c>
      <c r="D49" s="65" t="s">
        <v>31</v>
      </c>
      <c r="E49" s="65" t="s">
        <v>199</v>
      </c>
      <c r="F49" s="65" t="s">
        <v>65</v>
      </c>
      <c r="G49" s="87">
        <v>104400</v>
      </c>
      <c r="H49" s="87">
        <v>0</v>
      </c>
      <c r="I49" s="87">
        <v>0</v>
      </c>
    </row>
    <row r="50" spans="1:9" ht="28.5">
      <c r="A50" s="65" t="s">
        <v>23</v>
      </c>
      <c r="B50" s="89" t="s">
        <v>7</v>
      </c>
      <c r="C50" s="65" t="s">
        <v>169</v>
      </c>
      <c r="D50" s="65" t="s">
        <v>36</v>
      </c>
      <c r="E50" s="65"/>
      <c r="F50" s="65"/>
      <c r="G50" s="87">
        <f aca="true" t="shared" si="6" ref="G50:I53">G51</f>
        <v>70375</v>
      </c>
      <c r="H50" s="87">
        <f t="shared" si="6"/>
        <v>71182</v>
      </c>
      <c r="I50" s="87">
        <f t="shared" si="6"/>
        <v>71237</v>
      </c>
    </row>
    <row r="51" spans="1:9" ht="42.75">
      <c r="A51" s="65" t="s">
        <v>135</v>
      </c>
      <c r="B51" s="89" t="s">
        <v>172</v>
      </c>
      <c r="C51" s="65" t="s">
        <v>169</v>
      </c>
      <c r="D51" s="65" t="s">
        <v>36</v>
      </c>
      <c r="E51" s="65" t="s">
        <v>118</v>
      </c>
      <c r="F51" s="65"/>
      <c r="G51" s="87">
        <f t="shared" si="6"/>
        <v>70375</v>
      </c>
      <c r="H51" s="87">
        <f t="shared" si="6"/>
        <v>71182</v>
      </c>
      <c r="I51" s="87">
        <f t="shared" si="6"/>
        <v>71237</v>
      </c>
    </row>
    <row r="52" spans="1:9" ht="42.75">
      <c r="A52" s="65" t="s">
        <v>136</v>
      </c>
      <c r="B52" s="89" t="s">
        <v>172</v>
      </c>
      <c r="C52" s="65" t="s">
        <v>169</v>
      </c>
      <c r="D52" s="65" t="s">
        <v>36</v>
      </c>
      <c r="E52" s="65" t="s">
        <v>118</v>
      </c>
      <c r="F52" s="65"/>
      <c r="G52" s="87">
        <f>G53+G55</f>
        <v>70375</v>
      </c>
      <c r="H52" s="87">
        <f>H53+H55</f>
        <v>71182</v>
      </c>
      <c r="I52" s="87">
        <f>I53+I55</f>
        <v>71237</v>
      </c>
    </row>
    <row r="53" spans="1:9" ht="85.5">
      <c r="A53" s="65" t="s">
        <v>42</v>
      </c>
      <c r="B53" s="89" t="s">
        <v>58</v>
      </c>
      <c r="C53" s="65" t="s">
        <v>169</v>
      </c>
      <c r="D53" s="65" t="s">
        <v>36</v>
      </c>
      <c r="E53" s="65" t="s">
        <v>118</v>
      </c>
      <c r="F53" s="65" t="s">
        <v>59</v>
      </c>
      <c r="G53" s="87">
        <f t="shared" si="6"/>
        <v>57003</v>
      </c>
      <c r="H53" s="87">
        <f t="shared" si="6"/>
        <v>57003</v>
      </c>
      <c r="I53" s="87">
        <f t="shared" si="6"/>
        <v>57003</v>
      </c>
    </row>
    <row r="54" spans="1:9" ht="42.75">
      <c r="A54" s="65" t="s">
        <v>137</v>
      </c>
      <c r="B54" s="89" t="s">
        <v>60</v>
      </c>
      <c r="C54" s="65" t="s">
        <v>169</v>
      </c>
      <c r="D54" s="65" t="s">
        <v>36</v>
      </c>
      <c r="E54" s="65" t="s">
        <v>118</v>
      </c>
      <c r="F54" s="65" t="s">
        <v>61</v>
      </c>
      <c r="G54" s="87">
        <v>57003</v>
      </c>
      <c r="H54" s="87">
        <v>57003</v>
      </c>
      <c r="I54" s="87">
        <v>57003</v>
      </c>
    </row>
    <row r="55" spans="1:9" ht="28.5">
      <c r="A55" s="65" t="s">
        <v>138</v>
      </c>
      <c r="B55" s="89" t="s">
        <v>62</v>
      </c>
      <c r="C55" s="65" t="s">
        <v>169</v>
      </c>
      <c r="D55" s="65" t="s">
        <v>36</v>
      </c>
      <c r="E55" s="65" t="s">
        <v>118</v>
      </c>
      <c r="F55" s="65" t="s">
        <v>63</v>
      </c>
      <c r="G55" s="87">
        <v>13372</v>
      </c>
      <c r="H55" s="87">
        <v>14179</v>
      </c>
      <c r="I55" s="87">
        <v>14234</v>
      </c>
    </row>
    <row r="56" spans="1:9" ht="42.75">
      <c r="A56" s="65" t="s">
        <v>37</v>
      </c>
      <c r="B56" s="89" t="s">
        <v>64</v>
      </c>
      <c r="C56" s="65" t="s">
        <v>169</v>
      </c>
      <c r="D56" s="65" t="s">
        <v>36</v>
      </c>
      <c r="E56" s="65" t="s">
        <v>118</v>
      </c>
      <c r="F56" s="65" t="s">
        <v>65</v>
      </c>
      <c r="G56" s="87">
        <v>13372</v>
      </c>
      <c r="H56" s="87">
        <v>14179</v>
      </c>
      <c r="I56" s="87">
        <v>14234</v>
      </c>
    </row>
    <row r="57" spans="1:9" ht="42.75">
      <c r="A57" s="65" t="s">
        <v>139</v>
      </c>
      <c r="B57" s="89" t="s">
        <v>18</v>
      </c>
      <c r="C57" s="65" t="s">
        <v>169</v>
      </c>
      <c r="D57" s="65" t="s">
        <v>38</v>
      </c>
      <c r="E57" s="65"/>
      <c r="F57" s="65"/>
      <c r="G57" s="87">
        <f aca="true" t="shared" si="7" ref="G57:I60">G58</f>
        <v>33631</v>
      </c>
      <c r="H57" s="87">
        <f t="shared" si="7"/>
        <v>48052</v>
      </c>
      <c r="I57" s="87">
        <f t="shared" si="7"/>
        <v>62473</v>
      </c>
    </row>
    <row r="58" spans="1:9" ht="15.75">
      <c r="A58" s="65" t="s">
        <v>45</v>
      </c>
      <c r="B58" s="89" t="s">
        <v>186</v>
      </c>
      <c r="C58" s="65" t="s">
        <v>169</v>
      </c>
      <c r="D58" s="65" t="s">
        <v>187</v>
      </c>
      <c r="E58" s="65"/>
      <c r="F58" s="65"/>
      <c r="G58" s="87">
        <f t="shared" si="7"/>
        <v>33631</v>
      </c>
      <c r="H58" s="87">
        <f t="shared" si="7"/>
        <v>48052</v>
      </c>
      <c r="I58" s="87">
        <f t="shared" si="7"/>
        <v>62473</v>
      </c>
    </row>
    <row r="59" spans="1:9" ht="57">
      <c r="A59" s="65" t="s">
        <v>46</v>
      </c>
      <c r="B59" s="90" t="s">
        <v>195</v>
      </c>
      <c r="C59" s="65" t="s">
        <v>169</v>
      </c>
      <c r="D59" s="65" t="s">
        <v>187</v>
      </c>
      <c r="E59" s="65" t="s">
        <v>108</v>
      </c>
      <c r="F59" s="65"/>
      <c r="G59" s="87">
        <f t="shared" si="7"/>
        <v>33631</v>
      </c>
      <c r="H59" s="87">
        <f t="shared" si="7"/>
        <v>48052</v>
      </c>
      <c r="I59" s="87">
        <f t="shared" si="7"/>
        <v>62473</v>
      </c>
    </row>
    <row r="60" spans="1:9" ht="85.5">
      <c r="A60" s="65" t="s">
        <v>140</v>
      </c>
      <c r="B60" s="90" t="s">
        <v>196</v>
      </c>
      <c r="C60" s="65" t="s">
        <v>169</v>
      </c>
      <c r="D60" s="65" t="s">
        <v>187</v>
      </c>
      <c r="E60" s="65" t="s">
        <v>109</v>
      </c>
      <c r="F60" s="65"/>
      <c r="G60" s="87">
        <f t="shared" si="7"/>
        <v>33631</v>
      </c>
      <c r="H60" s="87">
        <f t="shared" si="7"/>
        <v>48052</v>
      </c>
      <c r="I60" s="87">
        <f t="shared" si="7"/>
        <v>62473</v>
      </c>
    </row>
    <row r="61" spans="1:9" ht="28.5">
      <c r="A61" s="65" t="s">
        <v>141</v>
      </c>
      <c r="B61" s="89" t="s">
        <v>17</v>
      </c>
      <c r="C61" s="65" t="s">
        <v>169</v>
      </c>
      <c r="D61" s="65" t="s">
        <v>187</v>
      </c>
      <c r="E61" s="65" t="s">
        <v>110</v>
      </c>
      <c r="F61" s="65"/>
      <c r="G61" s="87">
        <f>G62+G64</f>
        <v>33631</v>
      </c>
      <c r="H61" s="87">
        <f>H62+H64</f>
        <v>48052</v>
      </c>
      <c r="I61" s="87">
        <f>I62+I64</f>
        <v>62473</v>
      </c>
    </row>
    <row r="62" spans="1:9" ht="85.5">
      <c r="A62" s="65" t="s">
        <v>142</v>
      </c>
      <c r="B62" s="89" t="s">
        <v>58</v>
      </c>
      <c r="C62" s="65" t="s">
        <v>169</v>
      </c>
      <c r="D62" s="65" t="s">
        <v>187</v>
      </c>
      <c r="E62" s="65" t="s">
        <v>110</v>
      </c>
      <c r="F62" s="65" t="s">
        <v>59</v>
      </c>
      <c r="G62" s="87">
        <f>G63</f>
        <v>0</v>
      </c>
      <c r="H62" s="87">
        <f>H63</f>
        <v>0</v>
      </c>
      <c r="I62" s="87">
        <f>I63</f>
        <v>0</v>
      </c>
    </row>
    <row r="63" spans="1:9" ht="28.5">
      <c r="A63" s="65" t="s">
        <v>47</v>
      </c>
      <c r="B63" s="89" t="s">
        <v>99</v>
      </c>
      <c r="C63" s="65" t="s">
        <v>169</v>
      </c>
      <c r="D63" s="65" t="s">
        <v>187</v>
      </c>
      <c r="E63" s="65" t="s">
        <v>110</v>
      </c>
      <c r="F63" s="65" t="s">
        <v>100</v>
      </c>
      <c r="G63" s="87">
        <v>0</v>
      </c>
      <c r="H63" s="87">
        <v>0</v>
      </c>
      <c r="I63" s="87">
        <v>0</v>
      </c>
    </row>
    <row r="64" spans="1:9" ht="28.5">
      <c r="A64" s="65" t="s">
        <v>143</v>
      </c>
      <c r="B64" s="89" t="s">
        <v>62</v>
      </c>
      <c r="C64" s="65" t="s">
        <v>169</v>
      </c>
      <c r="D64" s="65" t="s">
        <v>187</v>
      </c>
      <c r="E64" s="65" t="s">
        <v>110</v>
      </c>
      <c r="F64" s="65" t="s">
        <v>63</v>
      </c>
      <c r="G64" s="87">
        <f>G65</f>
        <v>33631</v>
      </c>
      <c r="H64" s="87">
        <f>H65</f>
        <v>48052</v>
      </c>
      <c r="I64" s="87">
        <f>I65</f>
        <v>62473</v>
      </c>
    </row>
    <row r="65" spans="1:9" ht="31.5" customHeight="1">
      <c r="A65" s="65" t="s">
        <v>144</v>
      </c>
      <c r="B65" s="89" t="s">
        <v>64</v>
      </c>
      <c r="C65" s="65" t="s">
        <v>169</v>
      </c>
      <c r="D65" s="65" t="s">
        <v>187</v>
      </c>
      <c r="E65" s="65" t="s">
        <v>110</v>
      </c>
      <c r="F65" s="65" t="s">
        <v>65</v>
      </c>
      <c r="G65" s="87">
        <v>33631</v>
      </c>
      <c r="H65" s="87">
        <v>48052</v>
      </c>
      <c r="I65" s="87">
        <v>62473</v>
      </c>
    </row>
    <row r="66" spans="1:9" ht="15.75">
      <c r="A66" s="65" t="s">
        <v>145</v>
      </c>
      <c r="B66" s="89" t="s">
        <v>71</v>
      </c>
      <c r="C66" s="65" t="s">
        <v>169</v>
      </c>
      <c r="D66" s="65" t="s">
        <v>72</v>
      </c>
      <c r="E66" s="65"/>
      <c r="F66" s="65"/>
      <c r="G66" s="87">
        <f aca="true" t="shared" si="8" ref="G66:I71">G67</f>
        <v>511715</v>
      </c>
      <c r="H66" s="87">
        <f t="shared" si="8"/>
        <v>148434</v>
      </c>
      <c r="I66" s="87">
        <f t="shared" si="8"/>
        <v>168774</v>
      </c>
    </row>
    <row r="67" spans="1:9" ht="15.75">
      <c r="A67" s="65" t="s">
        <v>146</v>
      </c>
      <c r="B67" s="89" t="s">
        <v>12</v>
      </c>
      <c r="C67" s="65" t="s">
        <v>169</v>
      </c>
      <c r="D67" s="65" t="s">
        <v>9</v>
      </c>
      <c r="E67" s="65"/>
      <c r="F67" s="65"/>
      <c r="G67" s="87">
        <f t="shared" si="8"/>
        <v>511715</v>
      </c>
      <c r="H67" s="87">
        <f t="shared" si="8"/>
        <v>148434</v>
      </c>
      <c r="I67" s="87">
        <f t="shared" si="8"/>
        <v>168774</v>
      </c>
    </row>
    <row r="68" spans="1:9" ht="42.75" customHeight="1">
      <c r="A68" s="65" t="s">
        <v>147</v>
      </c>
      <c r="B68" s="90" t="s">
        <v>195</v>
      </c>
      <c r="C68" s="65" t="s">
        <v>169</v>
      </c>
      <c r="D68" s="65" t="s">
        <v>9</v>
      </c>
      <c r="E68" s="65" t="s">
        <v>108</v>
      </c>
      <c r="F68" s="65"/>
      <c r="G68" s="87">
        <f t="shared" si="8"/>
        <v>511715</v>
      </c>
      <c r="H68" s="87">
        <f t="shared" si="8"/>
        <v>148434</v>
      </c>
      <c r="I68" s="87">
        <f t="shared" si="8"/>
        <v>168774</v>
      </c>
    </row>
    <row r="69" spans="1:9" ht="42.75">
      <c r="A69" s="65" t="s">
        <v>148</v>
      </c>
      <c r="B69" s="89" t="s">
        <v>197</v>
      </c>
      <c r="C69" s="65" t="s">
        <v>169</v>
      </c>
      <c r="D69" s="65" t="s">
        <v>9</v>
      </c>
      <c r="E69" s="65" t="s">
        <v>111</v>
      </c>
      <c r="F69" s="65"/>
      <c r="G69" s="87">
        <f t="shared" si="8"/>
        <v>511715</v>
      </c>
      <c r="H69" s="87">
        <f t="shared" si="8"/>
        <v>148434</v>
      </c>
      <c r="I69" s="87">
        <f t="shared" si="8"/>
        <v>168774</v>
      </c>
    </row>
    <row r="70" spans="1:9" ht="28.5">
      <c r="A70" s="65" t="s">
        <v>149</v>
      </c>
      <c r="B70" s="89" t="s">
        <v>62</v>
      </c>
      <c r="C70" s="65" t="s">
        <v>169</v>
      </c>
      <c r="D70" s="65" t="s">
        <v>9</v>
      </c>
      <c r="E70" s="65" t="s">
        <v>112</v>
      </c>
      <c r="F70" s="65"/>
      <c r="G70" s="87">
        <f t="shared" si="8"/>
        <v>511715</v>
      </c>
      <c r="H70" s="87">
        <f t="shared" si="8"/>
        <v>148434</v>
      </c>
      <c r="I70" s="87">
        <f t="shared" si="8"/>
        <v>168774</v>
      </c>
    </row>
    <row r="71" spans="1:9" ht="28.5">
      <c r="A71" s="65" t="s">
        <v>150</v>
      </c>
      <c r="B71" s="89" t="s">
        <v>62</v>
      </c>
      <c r="C71" s="65" t="s">
        <v>169</v>
      </c>
      <c r="D71" s="65" t="s">
        <v>9</v>
      </c>
      <c r="E71" s="65" t="s">
        <v>112</v>
      </c>
      <c r="F71" s="65" t="s">
        <v>63</v>
      </c>
      <c r="G71" s="87">
        <f>G72</f>
        <v>511715</v>
      </c>
      <c r="H71" s="87">
        <f t="shared" si="8"/>
        <v>148434</v>
      </c>
      <c r="I71" s="87">
        <f t="shared" si="8"/>
        <v>168774</v>
      </c>
    </row>
    <row r="72" spans="1:9" ht="27.75" customHeight="1">
      <c r="A72" s="65" t="s">
        <v>151</v>
      </c>
      <c r="B72" s="89" t="s">
        <v>64</v>
      </c>
      <c r="C72" s="65" t="s">
        <v>169</v>
      </c>
      <c r="D72" s="65" t="s">
        <v>9</v>
      </c>
      <c r="E72" s="65" t="s">
        <v>112</v>
      </c>
      <c r="F72" s="65" t="s">
        <v>65</v>
      </c>
      <c r="G72" s="87">
        <v>511715</v>
      </c>
      <c r="H72" s="87">
        <v>148434</v>
      </c>
      <c r="I72" s="87">
        <v>168774</v>
      </c>
    </row>
    <row r="73" spans="1:9" ht="15.75">
      <c r="A73" s="65" t="s">
        <v>152</v>
      </c>
      <c r="B73" s="89" t="s">
        <v>92</v>
      </c>
      <c r="C73" s="65" t="s">
        <v>169</v>
      </c>
      <c r="D73" s="65" t="s">
        <v>93</v>
      </c>
      <c r="E73" s="65"/>
      <c r="F73" s="65"/>
      <c r="G73" s="87">
        <f aca="true" t="shared" si="9" ref="G73:I78">G74</f>
        <v>571490</v>
      </c>
      <c r="H73" s="87">
        <f t="shared" si="9"/>
        <v>559850</v>
      </c>
      <c r="I73" s="87">
        <f t="shared" si="9"/>
        <v>459850</v>
      </c>
    </row>
    <row r="74" spans="1:9" ht="15.75">
      <c r="A74" s="65" t="s">
        <v>153</v>
      </c>
      <c r="B74" s="89" t="s">
        <v>11</v>
      </c>
      <c r="C74" s="65" t="s">
        <v>169</v>
      </c>
      <c r="D74" s="65" t="s">
        <v>10</v>
      </c>
      <c r="E74" s="65"/>
      <c r="F74" s="65"/>
      <c r="G74" s="87">
        <f t="shared" si="9"/>
        <v>571490</v>
      </c>
      <c r="H74" s="87">
        <f t="shared" si="9"/>
        <v>559850</v>
      </c>
      <c r="I74" s="87">
        <f t="shared" si="9"/>
        <v>459850</v>
      </c>
    </row>
    <row r="75" spans="1:9" ht="42.75" customHeight="1">
      <c r="A75" s="65" t="s">
        <v>154</v>
      </c>
      <c r="B75" s="90" t="s">
        <v>195</v>
      </c>
      <c r="C75" s="65" t="s">
        <v>169</v>
      </c>
      <c r="D75" s="65" t="s">
        <v>10</v>
      </c>
      <c r="E75" s="65" t="s">
        <v>108</v>
      </c>
      <c r="F75" s="65"/>
      <c r="G75" s="87">
        <f t="shared" si="9"/>
        <v>571490</v>
      </c>
      <c r="H75" s="87">
        <f t="shared" si="9"/>
        <v>559850</v>
      </c>
      <c r="I75" s="87">
        <f t="shared" si="9"/>
        <v>459850</v>
      </c>
    </row>
    <row r="76" spans="1:9" ht="57.75">
      <c r="A76" s="65" t="s">
        <v>155</v>
      </c>
      <c r="B76" s="70" t="s">
        <v>198</v>
      </c>
      <c r="C76" s="65" t="s">
        <v>169</v>
      </c>
      <c r="D76" s="65" t="s">
        <v>10</v>
      </c>
      <c r="E76" s="65" t="s">
        <v>113</v>
      </c>
      <c r="F76" s="65"/>
      <c r="G76" s="87">
        <f t="shared" si="9"/>
        <v>571490</v>
      </c>
      <c r="H76" s="87">
        <f t="shared" si="9"/>
        <v>559850</v>
      </c>
      <c r="I76" s="87">
        <f t="shared" si="9"/>
        <v>459850</v>
      </c>
    </row>
    <row r="77" spans="1:9" ht="28.5">
      <c r="A77" s="65" t="s">
        <v>156</v>
      </c>
      <c r="B77" s="89" t="s">
        <v>2</v>
      </c>
      <c r="C77" s="65" t="s">
        <v>169</v>
      </c>
      <c r="D77" s="65" t="s">
        <v>10</v>
      </c>
      <c r="E77" s="65" t="s">
        <v>114</v>
      </c>
      <c r="F77" s="65"/>
      <c r="G77" s="87">
        <f t="shared" si="9"/>
        <v>571490</v>
      </c>
      <c r="H77" s="87">
        <f t="shared" si="9"/>
        <v>559850</v>
      </c>
      <c r="I77" s="87">
        <f t="shared" si="9"/>
        <v>459850</v>
      </c>
    </row>
    <row r="78" spans="1:9" ht="28.5">
      <c r="A78" s="65" t="s">
        <v>157</v>
      </c>
      <c r="B78" s="89" t="s">
        <v>62</v>
      </c>
      <c r="C78" s="65" t="s">
        <v>169</v>
      </c>
      <c r="D78" s="65" t="s">
        <v>10</v>
      </c>
      <c r="E78" s="65" t="s">
        <v>114</v>
      </c>
      <c r="F78" s="65" t="s">
        <v>63</v>
      </c>
      <c r="G78" s="87">
        <f>G79</f>
        <v>571490</v>
      </c>
      <c r="H78" s="87">
        <f t="shared" si="9"/>
        <v>559850</v>
      </c>
      <c r="I78" s="87">
        <f t="shared" si="9"/>
        <v>459850</v>
      </c>
    </row>
    <row r="79" spans="1:9" ht="32.25" customHeight="1">
      <c r="A79" s="65" t="s">
        <v>158</v>
      </c>
      <c r="B79" s="89" t="s">
        <v>64</v>
      </c>
      <c r="C79" s="65" t="s">
        <v>169</v>
      </c>
      <c r="D79" s="65" t="s">
        <v>10</v>
      </c>
      <c r="E79" s="65" t="s">
        <v>114</v>
      </c>
      <c r="F79" s="65" t="s">
        <v>65</v>
      </c>
      <c r="G79" s="87">
        <v>571490</v>
      </c>
      <c r="H79" s="87">
        <v>559850</v>
      </c>
      <c r="I79" s="87">
        <v>459850</v>
      </c>
    </row>
    <row r="80" spans="1:9" ht="15.75">
      <c r="A80" s="65" t="s">
        <v>159</v>
      </c>
      <c r="B80" s="89" t="s">
        <v>68</v>
      </c>
      <c r="C80" s="65" t="s">
        <v>169</v>
      </c>
      <c r="D80" s="65" t="s">
        <v>29</v>
      </c>
      <c r="E80" s="65"/>
      <c r="F80" s="65"/>
      <c r="G80" s="87">
        <f>G81</f>
        <v>14259</v>
      </c>
      <c r="H80" s="87">
        <f>H81</f>
        <v>14259</v>
      </c>
      <c r="I80" s="87">
        <f>I81</f>
        <v>14259</v>
      </c>
    </row>
    <row r="81" spans="1:9" ht="28.5" customHeight="1">
      <c r="A81" s="65" t="s">
        <v>160</v>
      </c>
      <c r="B81" s="91" t="s">
        <v>101</v>
      </c>
      <c r="C81" s="65" t="s">
        <v>169</v>
      </c>
      <c r="D81" s="65" t="s">
        <v>33</v>
      </c>
      <c r="E81" s="65"/>
      <c r="F81" s="65"/>
      <c r="G81" s="87">
        <f aca="true" t="shared" si="10" ref="G81:I85">G82</f>
        <v>14259</v>
      </c>
      <c r="H81" s="87">
        <f t="shared" si="10"/>
        <v>14259</v>
      </c>
      <c r="I81" s="87">
        <f t="shared" si="10"/>
        <v>14259</v>
      </c>
    </row>
    <row r="82" spans="1:9" ht="57">
      <c r="A82" s="65" t="s">
        <v>161</v>
      </c>
      <c r="B82" s="90" t="s">
        <v>195</v>
      </c>
      <c r="C82" s="65" t="s">
        <v>169</v>
      </c>
      <c r="D82" s="65" t="s">
        <v>33</v>
      </c>
      <c r="E82" s="65" t="s">
        <v>108</v>
      </c>
      <c r="F82" s="65"/>
      <c r="G82" s="87">
        <f t="shared" si="10"/>
        <v>14259</v>
      </c>
      <c r="H82" s="87">
        <f t="shared" si="10"/>
        <v>14259</v>
      </c>
      <c r="I82" s="87">
        <f t="shared" si="10"/>
        <v>14259</v>
      </c>
    </row>
    <row r="83" spans="1:9" ht="71.25">
      <c r="A83" s="65" t="s">
        <v>162</v>
      </c>
      <c r="B83" s="89" t="s">
        <v>200</v>
      </c>
      <c r="C83" s="65" t="s">
        <v>169</v>
      </c>
      <c r="D83" s="65" t="s">
        <v>33</v>
      </c>
      <c r="E83" s="65" t="s">
        <v>115</v>
      </c>
      <c r="F83" s="65"/>
      <c r="G83" s="87">
        <f t="shared" si="10"/>
        <v>14259</v>
      </c>
      <c r="H83" s="87">
        <f t="shared" si="10"/>
        <v>14259</v>
      </c>
      <c r="I83" s="87">
        <f t="shared" si="10"/>
        <v>14259</v>
      </c>
    </row>
    <row r="84" spans="1:9" ht="28.5">
      <c r="A84" s="65" t="s">
        <v>163</v>
      </c>
      <c r="B84" s="89" t="s">
        <v>3</v>
      </c>
      <c r="C84" s="65" t="s">
        <v>169</v>
      </c>
      <c r="D84" s="65" t="s">
        <v>33</v>
      </c>
      <c r="E84" s="65" t="s">
        <v>116</v>
      </c>
      <c r="F84" s="65"/>
      <c r="G84" s="87">
        <f t="shared" si="10"/>
        <v>14259</v>
      </c>
      <c r="H84" s="87">
        <f t="shared" si="10"/>
        <v>14259</v>
      </c>
      <c r="I84" s="87">
        <f t="shared" si="10"/>
        <v>14259</v>
      </c>
    </row>
    <row r="85" spans="1:9" ht="28.5">
      <c r="A85" s="92" t="s">
        <v>164</v>
      </c>
      <c r="B85" s="89" t="s">
        <v>62</v>
      </c>
      <c r="C85" s="65" t="s">
        <v>169</v>
      </c>
      <c r="D85" s="65" t="s">
        <v>33</v>
      </c>
      <c r="E85" s="65" t="s">
        <v>116</v>
      </c>
      <c r="F85" s="65" t="s">
        <v>63</v>
      </c>
      <c r="G85" s="87">
        <f t="shared" si="10"/>
        <v>14259</v>
      </c>
      <c r="H85" s="87">
        <f t="shared" si="10"/>
        <v>14259</v>
      </c>
      <c r="I85" s="87">
        <f t="shared" si="10"/>
        <v>14259</v>
      </c>
    </row>
    <row r="86" spans="1:9" ht="31.5" customHeight="1">
      <c r="A86" s="92" t="s">
        <v>165</v>
      </c>
      <c r="B86" s="89" t="s">
        <v>64</v>
      </c>
      <c r="C86" s="65" t="s">
        <v>169</v>
      </c>
      <c r="D86" s="65" t="s">
        <v>33</v>
      </c>
      <c r="E86" s="65" t="s">
        <v>116</v>
      </c>
      <c r="F86" s="65" t="s">
        <v>65</v>
      </c>
      <c r="G86" s="87">
        <v>14259</v>
      </c>
      <c r="H86" s="87">
        <v>14259</v>
      </c>
      <c r="I86" s="87">
        <v>14259</v>
      </c>
    </row>
    <row r="87" spans="1:9" ht="15.75">
      <c r="A87" s="92" t="s">
        <v>166</v>
      </c>
      <c r="B87" s="64" t="s">
        <v>176</v>
      </c>
      <c r="C87" s="65" t="s">
        <v>169</v>
      </c>
      <c r="D87" s="65"/>
      <c r="E87" s="65"/>
      <c r="F87" s="65"/>
      <c r="G87" s="67">
        <v>0</v>
      </c>
      <c r="H87" s="67">
        <v>87500</v>
      </c>
      <c r="I87" s="67">
        <v>171200</v>
      </c>
    </row>
    <row r="88" spans="1:9" ht="15.75">
      <c r="A88" s="92" t="s">
        <v>167</v>
      </c>
      <c r="B88" s="64" t="s">
        <v>16</v>
      </c>
      <c r="C88" s="65"/>
      <c r="D88" s="65"/>
      <c r="E88" s="66"/>
      <c r="F88" s="65"/>
      <c r="G88" s="67">
        <f>G18+G57+G66+G73+G80+G87</f>
        <v>4431220.5600000005</v>
      </c>
      <c r="H88" s="67">
        <f>H18+H57+H66+H73+H80+H87</f>
        <v>3540078</v>
      </c>
      <c r="I88" s="67">
        <f>I18+I57+I66+I73+I80+I87</f>
        <v>3543313</v>
      </c>
    </row>
    <row r="89" spans="1:9" ht="15.75">
      <c r="A89" s="93"/>
      <c r="B89" s="93"/>
      <c r="C89" s="93"/>
      <c r="D89" s="93"/>
      <c r="E89" s="93"/>
      <c r="F89" s="93"/>
      <c r="G89" s="93"/>
      <c r="H89" s="93"/>
      <c r="I89" s="93"/>
    </row>
    <row r="90" spans="1:9" ht="15.75">
      <c r="A90" s="1"/>
      <c r="B90" s="1"/>
      <c r="C90" s="1"/>
      <c r="D90" s="1"/>
      <c r="E90" s="1"/>
      <c r="F90" s="1"/>
      <c r="G90" s="1"/>
      <c r="H90" s="1"/>
      <c r="I90" s="1"/>
    </row>
    <row r="91" spans="1:9" ht="15.75">
      <c r="A91" s="1"/>
      <c r="B91" s="1"/>
      <c r="C91" s="1"/>
      <c r="D91" s="1"/>
      <c r="E91" s="1"/>
      <c r="F91" s="1"/>
      <c r="G91" s="1"/>
      <c r="H91" s="1"/>
      <c r="I91" s="1"/>
    </row>
    <row r="92" spans="1:9" ht="15.75">
      <c r="A92" s="1"/>
      <c r="B92" s="1"/>
      <c r="C92" s="1"/>
      <c r="D92" s="1"/>
      <c r="E92" s="1"/>
      <c r="F92" s="1"/>
      <c r="G92" s="1"/>
      <c r="H92" s="1"/>
      <c r="I92" s="1"/>
    </row>
    <row r="93" spans="1:9" ht="15.75">
      <c r="A93" s="1"/>
      <c r="B93" s="1"/>
      <c r="C93" s="1"/>
      <c r="D93" s="1"/>
      <c r="E93" s="1"/>
      <c r="F93" s="1"/>
      <c r="G93" s="1"/>
      <c r="H93" s="1"/>
      <c r="I93" s="1"/>
    </row>
    <row r="94" spans="1:9" ht="15.75">
      <c r="A94" s="1"/>
      <c r="B94" s="1"/>
      <c r="C94" s="1"/>
      <c r="D94" s="1"/>
      <c r="E94" s="1"/>
      <c r="F94" s="1"/>
      <c r="G94" s="1"/>
      <c r="H94" s="1"/>
      <c r="I94" s="1"/>
    </row>
    <row r="95" spans="1:9" ht="15.75">
      <c r="A95" s="1"/>
      <c r="B95" s="1"/>
      <c r="C95" s="1"/>
      <c r="D95" s="1"/>
      <c r="E95" s="1"/>
      <c r="F95" s="1"/>
      <c r="G95" s="1"/>
      <c r="H95" s="1"/>
      <c r="I95" s="1"/>
    </row>
    <row r="96" spans="1:9" ht="15.75">
      <c r="A96" s="1"/>
      <c r="B96" s="1"/>
      <c r="C96" s="1"/>
      <c r="D96" s="1"/>
      <c r="E96" s="1"/>
      <c r="F96" s="1"/>
      <c r="G96" s="1"/>
      <c r="H96" s="1"/>
      <c r="I96" s="1"/>
    </row>
    <row r="98" spans="2:9" ht="15.75">
      <c r="B98" s="1"/>
      <c r="C98" s="1"/>
      <c r="D98" s="1"/>
      <c r="E98" s="1"/>
      <c r="F98" s="1"/>
      <c r="G98" s="1"/>
      <c r="H98" s="1"/>
      <c r="I98" s="1"/>
    </row>
    <row r="99" spans="2:9" ht="15.75">
      <c r="B99" s="1"/>
      <c r="C99" s="1"/>
      <c r="D99" s="1"/>
      <c r="E99" s="1"/>
      <c r="F99" s="1"/>
      <c r="G99" s="1"/>
      <c r="H99" s="1"/>
      <c r="I99" s="1"/>
    </row>
    <row r="100" spans="2:9" ht="15.75">
      <c r="B100" s="1"/>
      <c r="C100" s="1"/>
      <c r="D100" s="1"/>
      <c r="E100" s="1"/>
      <c r="F100" s="1"/>
      <c r="G100" s="1"/>
      <c r="H100" s="1"/>
      <c r="I100" s="1"/>
    </row>
    <row r="101" spans="2:9" ht="15.75">
      <c r="B101" s="1"/>
      <c r="C101" s="1"/>
      <c r="D101" s="1"/>
      <c r="E101" s="1"/>
      <c r="F101" s="1"/>
      <c r="G101" s="1"/>
      <c r="H101" s="1"/>
      <c r="I101" s="1"/>
    </row>
    <row r="102" spans="2:9" ht="15.75">
      <c r="B102" s="1"/>
      <c r="C102" s="1"/>
      <c r="D102" s="1"/>
      <c r="E102" s="1"/>
      <c r="F102" s="1"/>
      <c r="G102" s="1"/>
      <c r="H102" s="1"/>
      <c r="I102" s="1"/>
    </row>
    <row r="103" spans="2:9" ht="15.75">
      <c r="B103" s="1"/>
      <c r="C103" s="1"/>
      <c r="D103" s="1"/>
      <c r="E103" s="1"/>
      <c r="F103" s="1"/>
      <c r="G103" s="1"/>
      <c r="H103" s="1"/>
      <c r="I103" s="1"/>
    </row>
    <row r="104" spans="2:9" ht="15.75">
      <c r="B104" s="1"/>
      <c r="C104" s="1"/>
      <c r="D104" s="1"/>
      <c r="E104" s="1"/>
      <c r="F104" s="1"/>
      <c r="G104" s="1"/>
      <c r="H104" s="1"/>
      <c r="I104" s="1"/>
    </row>
  </sheetData>
  <sheetProtection/>
  <mergeCells count="4">
    <mergeCell ref="H8:I8"/>
    <mergeCell ref="A11:I11"/>
    <mergeCell ref="A12:I12"/>
    <mergeCell ref="H3:I3"/>
  </mergeCells>
  <printOptions/>
  <pageMargins left="0.3937007874015748" right="0" top="0.5905511811023623" bottom="0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2"/>
  <sheetViews>
    <sheetView tabSelected="1" zoomScalePageLayoutView="0" workbookViewId="0" topLeftCell="A73">
      <selection activeCell="A1" sqref="A1:H85"/>
    </sheetView>
  </sheetViews>
  <sheetFormatPr defaultColWidth="9.00390625" defaultRowHeight="12.75"/>
  <cols>
    <col min="1" max="1" width="3.625" style="13" customWidth="1"/>
    <col min="2" max="2" width="60.625" style="14" customWidth="1"/>
    <col min="3" max="3" width="13.25390625" style="15" customWidth="1"/>
    <col min="4" max="4" width="7.875" style="15" customWidth="1"/>
    <col min="5" max="5" width="7.00390625" style="15" customWidth="1"/>
    <col min="6" max="6" width="13.875" style="16" customWidth="1"/>
    <col min="7" max="7" width="15.125" style="17" customWidth="1"/>
    <col min="8" max="8" width="15.75390625" style="17" customWidth="1"/>
    <col min="9" max="10" width="9.125" style="17" customWidth="1"/>
    <col min="11" max="11" width="10.00390625" style="17" bestFit="1" customWidth="1"/>
    <col min="12" max="16384" width="9.125" style="17" customWidth="1"/>
  </cols>
  <sheetData>
    <row r="1" spans="1:8" ht="15">
      <c r="A1" s="94"/>
      <c r="B1" s="95"/>
      <c r="C1" s="96"/>
      <c r="D1" s="96"/>
      <c r="E1" s="96"/>
      <c r="F1" s="97"/>
      <c r="G1" s="98" t="s">
        <v>170</v>
      </c>
      <c r="H1" s="98"/>
    </row>
    <row r="2" spans="1:8" ht="15">
      <c r="A2" s="94"/>
      <c r="B2" s="95"/>
      <c r="C2" s="96"/>
      <c r="D2" s="96"/>
      <c r="E2" s="96"/>
      <c r="F2" s="97"/>
      <c r="G2" s="99" t="s">
        <v>185</v>
      </c>
      <c r="H2" s="99"/>
    </row>
    <row r="3" spans="1:8" ht="15">
      <c r="A3" s="94"/>
      <c r="B3" s="95"/>
      <c r="C3" s="96"/>
      <c r="D3" s="96"/>
      <c r="E3" s="96"/>
      <c r="F3" s="97"/>
      <c r="G3" s="99" t="s">
        <v>207</v>
      </c>
      <c r="H3" s="99"/>
    </row>
    <row r="4" spans="1:8" ht="15">
      <c r="A4" s="94"/>
      <c r="B4" s="95"/>
      <c r="C4" s="96"/>
      <c r="D4" s="96"/>
      <c r="E4" s="96"/>
      <c r="F4" s="97"/>
      <c r="G4" s="99" t="s">
        <v>205</v>
      </c>
      <c r="H4" s="99"/>
    </row>
    <row r="5" spans="1:8" ht="15">
      <c r="A5" s="94"/>
      <c r="B5" s="95"/>
      <c r="C5" s="96"/>
      <c r="D5" s="96"/>
      <c r="E5" s="96"/>
      <c r="F5" s="97"/>
      <c r="G5" s="99"/>
      <c r="H5" s="99"/>
    </row>
    <row r="6" spans="1:8" ht="15">
      <c r="A6" s="94"/>
      <c r="B6" s="95"/>
      <c r="C6" s="96"/>
      <c r="D6" s="100"/>
      <c r="E6" s="96"/>
      <c r="F6" s="101"/>
      <c r="G6" s="98" t="s">
        <v>170</v>
      </c>
      <c r="H6" s="98"/>
    </row>
    <row r="7" spans="1:8" ht="15">
      <c r="A7" s="94"/>
      <c r="B7" s="95"/>
      <c r="C7" s="96"/>
      <c r="D7" s="100"/>
      <c r="E7" s="96"/>
      <c r="F7" s="102"/>
      <c r="G7" s="99" t="s">
        <v>185</v>
      </c>
      <c r="H7" s="99"/>
    </row>
    <row r="8" spans="1:8" ht="15">
      <c r="A8" s="94"/>
      <c r="B8" s="95"/>
      <c r="C8" s="96"/>
      <c r="D8" s="103"/>
      <c r="E8" s="96"/>
      <c r="F8" s="104"/>
      <c r="G8" s="99" t="s">
        <v>207</v>
      </c>
      <c r="H8" s="99"/>
    </row>
    <row r="9" spans="1:8" ht="15">
      <c r="A9" s="94"/>
      <c r="B9" s="95"/>
      <c r="C9" s="96"/>
      <c r="D9" s="105"/>
      <c r="E9" s="96"/>
      <c r="F9" s="106"/>
      <c r="G9" s="99" t="s">
        <v>206</v>
      </c>
      <c r="H9" s="99"/>
    </row>
    <row r="10" spans="1:8" ht="15">
      <c r="A10" s="94"/>
      <c r="B10" s="95"/>
      <c r="C10" s="96"/>
      <c r="D10" s="105"/>
      <c r="E10" s="96"/>
      <c r="F10" s="106"/>
      <c r="G10" s="99"/>
      <c r="H10" s="99"/>
    </row>
    <row r="11" spans="1:8" ht="47.25" customHeight="1">
      <c r="A11" s="107" t="s">
        <v>201</v>
      </c>
      <c r="B11" s="107"/>
      <c r="C11" s="107"/>
      <c r="D11" s="107"/>
      <c r="E11" s="107"/>
      <c r="F11" s="107"/>
      <c r="G11" s="107"/>
      <c r="H11" s="107"/>
    </row>
    <row r="12" spans="1:8" ht="14.25" customHeight="1">
      <c r="A12" s="107"/>
      <c r="B12" s="107"/>
      <c r="C12" s="107"/>
      <c r="D12" s="107"/>
      <c r="E12" s="107"/>
      <c r="F12" s="107"/>
      <c r="G12" s="107"/>
      <c r="H12" s="107"/>
    </row>
    <row r="13" spans="1:8" ht="12.75">
      <c r="A13" s="108"/>
      <c r="B13" s="109"/>
      <c r="C13" s="109"/>
      <c r="D13" s="109"/>
      <c r="E13" s="109"/>
      <c r="F13" s="110"/>
      <c r="G13" s="111"/>
      <c r="H13" s="111"/>
    </row>
    <row r="14" spans="1:8" ht="12.75">
      <c r="A14" s="94"/>
      <c r="B14" s="95"/>
      <c r="C14" s="96"/>
      <c r="D14" s="96"/>
      <c r="E14" s="96"/>
      <c r="F14" s="97"/>
      <c r="G14" s="111"/>
      <c r="H14" s="112" t="s">
        <v>103</v>
      </c>
    </row>
    <row r="15" spans="1:8" ht="51">
      <c r="A15" s="113" t="s">
        <v>73</v>
      </c>
      <c r="B15" s="113" t="s">
        <v>53</v>
      </c>
      <c r="C15" s="114" t="s">
        <v>24</v>
      </c>
      <c r="D15" s="114" t="s">
        <v>25</v>
      </c>
      <c r="E15" s="114" t="s">
        <v>55</v>
      </c>
      <c r="F15" s="115" t="s">
        <v>171</v>
      </c>
      <c r="G15" s="116" t="s">
        <v>175</v>
      </c>
      <c r="H15" s="115" t="s">
        <v>204</v>
      </c>
    </row>
    <row r="16" spans="1:8" ht="12.75">
      <c r="A16" s="117" t="s">
        <v>76</v>
      </c>
      <c r="B16" s="114" t="s">
        <v>77</v>
      </c>
      <c r="C16" s="117" t="s">
        <v>78</v>
      </c>
      <c r="D16" s="114" t="s">
        <v>79</v>
      </c>
      <c r="E16" s="117" t="s">
        <v>80</v>
      </c>
      <c r="F16" s="114" t="s">
        <v>81</v>
      </c>
      <c r="G16" s="117" t="s">
        <v>82</v>
      </c>
      <c r="H16" s="114" t="s">
        <v>86</v>
      </c>
    </row>
    <row r="17" spans="1:11" ht="45">
      <c r="A17" s="114" t="s">
        <v>76</v>
      </c>
      <c r="B17" s="118" t="s">
        <v>195</v>
      </c>
      <c r="C17" s="119" t="s">
        <v>108</v>
      </c>
      <c r="D17" s="119" t="s">
        <v>56</v>
      </c>
      <c r="E17" s="119" t="s">
        <v>56</v>
      </c>
      <c r="F17" s="120">
        <f>F18+F24+F30+F36</f>
        <v>1131095</v>
      </c>
      <c r="G17" s="120">
        <f>G18+G24+G30+G36</f>
        <v>770595</v>
      </c>
      <c r="H17" s="120">
        <f>H18+H24+H30+H36</f>
        <v>705356</v>
      </c>
      <c r="K17" s="16"/>
    </row>
    <row r="18" spans="1:8" ht="45">
      <c r="A18" s="114" t="s">
        <v>77</v>
      </c>
      <c r="B18" s="121" t="s">
        <v>198</v>
      </c>
      <c r="C18" s="122" t="s">
        <v>113</v>
      </c>
      <c r="D18" s="122"/>
      <c r="E18" s="122"/>
      <c r="F18" s="123">
        <f>F20</f>
        <v>571490</v>
      </c>
      <c r="G18" s="123">
        <f>G20</f>
        <v>559850</v>
      </c>
      <c r="H18" s="123">
        <f>H20</f>
        <v>459850</v>
      </c>
    </row>
    <row r="19" spans="1:8" ht="30">
      <c r="A19" s="114" t="s">
        <v>78</v>
      </c>
      <c r="B19" s="124" t="s">
        <v>2</v>
      </c>
      <c r="C19" s="125" t="s">
        <v>174</v>
      </c>
      <c r="D19" s="125"/>
      <c r="E19" s="125"/>
      <c r="F19" s="126">
        <f aca="true" t="shared" si="0" ref="F19:H20">F20</f>
        <v>571490</v>
      </c>
      <c r="G19" s="126">
        <f t="shared" si="0"/>
        <v>559850</v>
      </c>
      <c r="H19" s="126">
        <f t="shared" si="0"/>
        <v>459850</v>
      </c>
    </row>
    <row r="20" spans="1:8" ht="30">
      <c r="A20" s="114" t="s">
        <v>79</v>
      </c>
      <c r="B20" s="124" t="s">
        <v>62</v>
      </c>
      <c r="C20" s="125" t="s">
        <v>174</v>
      </c>
      <c r="D20" s="125" t="s">
        <v>63</v>
      </c>
      <c r="E20" s="125"/>
      <c r="F20" s="126">
        <f t="shared" si="0"/>
        <v>571490</v>
      </c>
      <c r="G20" s="126">
        <f t="shared" si="0"/>
        <v>559850</v>
      </c>
      <c r="H20" s="126">
        <f t="shared" si="0"/>
        <v>459850</v>
      </c>
    </row>
    <row r="21" spans="1:8" ht="30">
      <c r="A21" s="114" t="s">
        <v>80</v>
      </c>
      <c r="B21" s="124" t="s">
        <v>64</v>
      </c>
      <c r="C21" s="125" t="s">
        <v>174</v>
      </c>
      <c r="D21" s="125" t="s">
        <v>65</v>
      </c>
      <c r="E21" s="125"/>
      <c r="F21" s="126">
        <f>F22</f>
        <v>571490</v>
      </c>
      <c r="G21" s="126">
        <f>G23</f>
        <v>559850</v>
      </c>
      <c r="H21" s="126">
        <f>H23</f>
        <v>459850</v>
      </c>
    </row>
    <row r="22" spans="1:8" ht="15">
      <c r="A22" s="114" t="s">
        <v>81</v>
      </c>
      <c r="B22" s="124" t="s">
        <v>92</v>
      </c>
      <c r="C22" s="125" t="s">
        <v>174</v>
      </c>
      <c r="D22" s="125" t="s">
        <v>65</v>
      </c>
      <c r="E22" s="125" t="s">
        <v>93</v>
      </c>
      <c r="F22" s="126">
        <f>F23</f>
        <v>571490</v>
      </c>
      <c r="G22" s="126">
        <f>G23</f>
        <v>559850</v>
      </c>
      <c r="H22" s="126">
        <f>H23</f>
        <v>459850</v>
      </c>
    </row>
    <row r="23" spans="1:8" ht="15">
      <c r="A23" s="114" t="s">
        <v>82</v>
      </c>
      <c r="B23" s="124" t="s">
        <v>11</v>
      </c>
      <c r="C23" s="125" t="s">
        <v>174</v>
      </c>
      <c r="D23" s="125" t="s">
        <v>65</v>
      </c>
      <c r="E23" s="125" t="s">
        <v>10</v>
      </c>
      <c r="F23" s="127">
        <v>571490</v>
      </c>
      <c r="G23" s="126">
        <v>559850</v>
      </c>
      <c r="H23" s="126">
        <v>459850</v>
      </c>
    </row>
    <row r="24" spans="1:8" ht="29.25" customHeight="1">
      <c r="A24" s="114" t="s">
        <v>86</v>
      </c>
      <c r="B24" s="124" t="s">
        <v>197</v>
      </c>
      <c r="C24" s="122" t="s">
        <v>111</v>
      </c>
      <c r="D24" s="122"/>
      <c r="E24" s="122"/>
      <c r="F24" s="123">
        <f>F25</f>
        <v>511715</v>
      </c>
      <c r="G24" s="123">
        <f>G25</f>
        <v>148434</v>
      </c>
      <c r="H24" s="123">
        <f>H25</f>
        <v>168774</v>
      </c>
    </row>
    <row r="25" spans="1:8" ht="30">
      <c r="A25" s="114" t="s">
        <v>87</v>
      </c>
      <c r="B25" s="124" t="s">
        <v>62</v>
      </c>
      <c r="C25" s="125" t="s">
        <v>112</v>
      </c>
      <c r="D25" s="125"/>
      <c r="E25" s="122"/>
      <c r="F25" s="126">
        <f aca="true" t="shared" si="1" ref="F25:H28">F26</f>
        <v>511715</v>
      </c>
      <c r="G25" s="126">
        <f t="shared" si="1"/>
        <v>148434</v>
      </c>
      <c r="H25" s="126">
        <f t="shared" si="1"/>
        <v>168774</v>
      </c>
    </row>
    <row r="26" spans="1:8" ht="30">
      <c r="A26" s="114" t="s">
        <v>88</v>
      </c>
      <c r="B26" s="124" t="s">
        <v>62</v>
      </c>
      <c r="C26" s="125" t="s">
        <v>112</v>
      </c>
      <c r="D26" s="125" t="s">
        <v>63</v>
      </c>
      <c r="E26" s="122"/>
      <c r="F26" s="126">
        <f t="shared" si="1"/>
        <v>511715</v>
      </c>
      <c r="G26" s="126">
        <f t="shared" si="1"/>
        <v>148434</v>
      </c>
      <c r="H26" s="126">
        <f t="shared" si="1"/>
        <v>168774</v>
      </c>
    </row>
    <row r="27" spans="1:8" ht="30">
      <c r="A27" s="114" t="s">
        <v>89</v>
      </c>
      <c r="B27" s="124" t="s">
        <v>64</v>
      </c>
      <c r="C27" s="125" t="s">
        <v>112</v>
      </c>
      <c r="D27" s="125" t="s">
        <v>65</v>
      </c>
      <c r="E27" s="122"/>
      <c r="F27" s="126">
        <f t="shared" si="1"/>
        <v>511715</v>
      </c>
      <c r="G27" s="126">
        <f t="shared" si="1"/>
        <v>148434</v>
      </c>
      <c r="H27" s="126">
        <f t="shared" si="1"/>
        <v>168774</v>
      </c>
    </row>
    <row r="28" spans="1:8" ht="15">
      <c r="A28" s="114" t="s">
        <v>90</v>
      </c>
      <c r="B28" s="128" t="s">
        <v>71</v>
      </c>
      <c r="C28" s="125" t="s">
        <v>112</v>
      </c>
      <c r="D28" s="125" t="s">
        <v>65</v>
      </c>
      <c r="E28" s="125" t="s">
        <v>72</v>
      </c>
      <c r="F28" s="126">
        <f t="shared" si="1"/>
        <v>511715</v>
      </c>
      <c r="G28" s="126">
        <f t="shared" si="1"/>
        <v>148434</v>
      </c>
      <c r="H28" s="126">
        <f t="shared" si="1"/>
        <v>168774</v>
      </c>
    </row>
    <row r="29" spans="1:8" ht="15">
      <c r="A29" s="114" t="s">
        <v>41</v>
      </c>
      <c r="B29" s="129" t="s">
        <v>12</v>
      </c>
      <c r="C29" s="125" t="s">
        <v>112</v>
      </c>
      <c r="D29" s="125" t="s">
        <v>65</v>
      </c>
      <c r="E29" s="125" t="s">
        <v>9</v>
      </c>
      <c r="F29" s="126">
        <v>511715</v>
      </c>
      <c r="G29" s="126">
        <f>'прил 6'!H72</f>
        <v>148434</v>
      </c>
      <c r="H29" s="126">
        <f>'прил 6'!I72</f>
        <v>168774</v>
      </c>
    </row>
    <row r="30" spans="1:8" ht="60">
      <c r="A30" s="114" t="s">
        <v>126</v>
      </c>
      <c r="B30" s="124" t="s">
        <v>200</v>
      </c>
      <c r="C30" s="122" t="s">
        <v>115</v>
      </c>
      <c r="D30" s="122"/>
      <c r="E30" s="122"/>
      <c r="F30" s="123">
        <f>F31</f>
        <v>14259</v>
      </c>
      <c r="G30" s="123">
        <f aca="true" t="shared" si="2" ref="G30:H34">G31</f>
        <v>14259</v>
      </c>
      <c r="H30" s="123">
        <f t="shared" si="2"/>
        <v>14259</v>
      </c>
    </row>
    <row r="31" spans="1:8" ht="15">
      <c r="A31" s="114" t="s">
        <v>127</v>
      </c>
      <c r="B31" s="124" t="s">
        <v>3</v>
      </c>
      <c r="C31" s="125" t="s">
        <v>116</v>
      </c>
      <c r="D31" s="125"/>
      <c r="E31" s="122"/>
      <c r="F31" s="126">
        <f>F32</f>
        <v>14259</v>
      </c>
      <c r="G31" s="126">
        <f t="shared" si="2"/>
        <v>14259</v>
      </c>
      <c r="H31" s="126">
        <f t="shared" si="2"/>
        <v>14259</v>
      </c>
    </row>
    <row r="32" spans="1:8" ht="15">
      <c r="A32" s="114" t="s">
        <v>128</v>
      </c>
      <c r="B32" s="124" t="s">
        <v>5</v>
      </c>
      <c r="C32" s="125" t="s">
        <v>116</v>
      </c>
      <c r="D32" s="125" t="s">
        <v>6</v>
      </c>
      <c r="E32" s="125"/>
      <c r="F32" s="126">
        <f>F33</f>
        <v>14259</v>
      </c>
      <c r="G32" s="126">
        <f t="shared" si="2"/>
        <v>14259</v>
      </c>
      <c r="H32" s="126">
        <f t="shared" si="2"/>
        <v>14259</v>
      </c>
    </row>
    <row r="33" spans="1:8" ht="15">
      <c r="A33" s="114" t="s">
        <v>19</v>
      </c>
      <c r="B33" s="124" t="s">
        <v>15</v>
      </c>
      <c r="C33" s="125" t="s">
        <v>116</v>
      </c>
      <c r="D33" s="125" t="s">
        <v>14</v>
      </c>
      <c r="E33" s="125"/>
      <c r="F33" s="126">
        <f>F34</f>
        <v>14259</v>
      </c>
      <c r="G33" s="126">
        <f t="shared" si="2"/>
        <v>14259</v>
      </c>
      <c r="H33" s="126">
        <f t="shared" si="2"/>
        <v>14259</v>
      </c>
    </row>
    <row r="34" spans="1:8" ht="15">
      <c r="A34" s="114" t="s">
        <v>129</v>
      </c>
      <c r="B34" s="128" t="s">
        <v>28</v>
      </c>
      <c r="C34" s="125" t="s">
        <v>116</v>
      </c>
      <c r="D34" s="125" t="s">
        <v>14</v>
      </c>
      <c r="E34" s="125" t="s">
        <v>29</v>
      </c>
      <c r="F34" s="126">
        <f>F35</f>
        <v>14259</v>
      </c>
      <c r="G34" s="126">
        <f t="shared" si="2"/>
        <v>14259</v>
      </c>
      <c r="H34" s="126">
        <f t="shared" si="2"/>
        <v>14259</v>
      </c>
    </row>
    <row r="35" spans="1:8" ht="30">
      <c r="A35" s="114" t="s">
        <v>20</v>
      </c>
      <c r="B35" s="128" t="s">
        <v>32</v>
      </c>
      <c r="C35" s="125" t="s">
        <v>116</v>
      </c>
      <c r="D35" s="125" t="s">
        <v>14</v>
      </c>
      <c r="E35" s="125" t="s">
        <v>33</v>
      </c>
      <c r="F35" s="126">
        <f>'прил 6'!G86</f>
        <v>14259</v>
      </c>
      <c r="G35" s="126">
        <f>'прил 6'!H86</f>
        <v>14259</v>
      </c>
      <c r="H35" s="126">
        <f>'прил 6'!I86</f>
        <v>14259</v>
      </c>
    </row>
    <row r="36" spans="1:8" ht="75">
      <c r="A36" s="114" t="s">
        <v>119</v>
      </c>
      <c r="B36" s="118" t="s">
        <v>196</v>
      </c>
      <c r="C36" s="122" t="s">
        <v>109</v>
      </c>
      <c r="D36" s="122"/>
      <c r="E36" s="122"/>
      <c r="F36" s="123">
        <f>F37</f>
        <v>33631</v>
      </c>
      <c r="G36" s="123">
        <f aca="true" t="shared" si="3" ref="G36:H40">G37</f>
        <v>48052</v>
      </c>
      <c r="H36" s="123">
        <f t="shared" si="3"/>
        <v>62473</v>
      </c>
    </row>
    <row r="37" spans="1:8" ht="30">
      <c r="A37" s="114" t="s">
        <v>120</v>
      </c>
      <c r="B37" s="124" t="s">
        <v>17</v>
      </c>
      <c r="C37" s="125" t="s">
        <v>110</v>
      </c>
      <c r="D37" s="125"/>
      <c r="E37" s="125"/>
      <c r="F37" s="126">
        <f>F38</f>
        <v>33631</v>
      </c>
      <c r="G37" s="126">
        <f t="shared" si="3"/>
        <v>48052</v>
      </c>
      <c r="H37" s="126">
        <f t="shared" si="3"/>
        <v>62473</v>
      </c>
    </row>
    <row r="38" spans="1:8" ht="30">
      <c r="A38" s="114" t="s">
        <v>121</v>
      </c>
      <c r="B38" s="124" t="s">
        <v>62</v>
      </c>
      <c r="C38" s="125" t="s">
        <v>110</v>
      </c>
      <c r="D38" s="125" t="s">
        <v>63</v>
      </c>
      <c r="E38" s="125"/>
      <c r="F38" s="126">
        <f>F39</f>
        <v>33631</v>
      </c>
      <c r="G38" s="126">
        <f t="shared" si="3"/>
        <v>48052</v>
      </c>
      <c r="H38" s="126">
        <f t="shared" si="3"/>
        <v>62473</v>
      </c>
    </row>
    <row r="39" spans="1:8" ht="30">
      <c r="A39" s="114" t="s">
        <v>122</v>
      </c>
      <c r="B39" s="124" t="s">
        <v>64</v>
      </c>
      <c r="C39" s="125" t="s">
        <v>110</v>
      </c>
      <c r="D39" s="125" t="s">
        <v>65</v>
      </c>
      <c r="E39" s="125"/>
      <c r="F39" s="126">
        <f>F40</f>
        <v>33631</v>
      </c>
      <c r="G39" s="126">
        <f t="shared" si="3"/>
        <v>48052</v>
      </c>
      <c r="H39" s="126">
        <f t="shared" si="3"/>
        <v>62473</v>
      </c>
    </row>
    <row r="40" spans="1:8" ht="21" customHeight="1">
      <c r="A40" s="114" t="s">
        <v>123</v>
      </c>
      <c r="B40" s="128" t="s">
        <v>39</v>
      </c>
      <c r="C40" s="125" t="s">
        <v>110</v>
      </c>
      <c r="D40" s="125" t="s">
        <v>65</v>
      </c>
      <c r="E40" s="125" t="s">
        <v>38</v>
      </c>
      <c r="F40" s="126">
        <f>F41</f>
        <v>33631</v>
      </c>
      <c r="G40" s="126">
        <f t="shared" si="3"/>
        <v>48052</v>
      </c>
      <c r="H40" s="126">
        <f t="shared" si="3"/>
        <v>62473</v>
      </c>
    </row>
    <row r="41" spans="1:8" ht="15">
      <c r="A41" s="114" t="s">
        <v>124</v>
      </c>
      <c r="B41" s="130" t="s">
        <v>186</v>
      </c>
      <c r="C41" s="125" t="s">
        <v>110</v>
      </c>
      <c r="D41" s="125" t="s">
        <v>65</v>
      </c>
      <c r="E41" s="125" t="s">
        <v>187</v>
      </c>
      <c r="F41" s="126">
        <f>'прил 6'!G65</f>
        <v>33631</v>
      </c>
      <c r="G41" s="126">
        <f>'прил 6'!H65</f>
        <v>48052</v>
      </c>
      <c r="H41" s="126">
        <f>'прил 6'!I65</f>
        <v>62473</v>
      </c>
    </row>
    <row r="42" spans="1:11" ht="30">
      <c r="A42" s="114" t="s">
        <v>125</v>
      </c>
      <c r="B42" s="124" t="s">
        <v>97</v>
      </c>
      <c r="C42" s="131" t="s">
        <v>105</v>
      </c>
      <c r="D42" s="131"/>
      <c r="E42" s="131"/>
      <c r="F42" s="132">
        <f>F43</f>
        <v>3300125.56</v>
      </c>
      <c r="G42" s="132">
        <f>G43</f>
        <v>2681983</v>
      </c>
      <c r="H42" s="132">
        <f>H43</f>
        <v>2595520</v>
      </c>
      <c r="K42" s="16"/>
    </row>
    <row r="43" spans="1:8" ht="30">
      <c r="A43" s="114" t="s">
        <v>21</v>
      </c>
      <c r="B43" s="124" t="s">
        <v>95</v>
      </c>
      <c r="C43" s="125" t="s">
        <v>106</v>
      </c>
      <c r="D43" s="125" t="s">
        <v>56</v>
      </c>
      <c r="E43" s="133"/>
      <c r="F43" s="134">
        <f>F44+F48+F52+F56+F60+F65+F72+F77</f>
        <v>3300125.56</v>
      </c>
      <c r="G43" s="134">
        <f>G46+G50+G54+G58+G63+G75+G65</f>
        <v>2681983</v>
      </c>
      <c r="H43" s="134">
        <f>H46+H50+H54+H58+H63+H75</f>
        <v>2595520</v>
      </c>
    </row>
    <row r="44" spans="1:8" ht="75">
      <c r="A44" s="114" t="s">
        <v>22</v>
      </c>
      <c r="B44" s="124" t="s">
        <v>58</v>
      </c>
      <c r="C44" s="125" t="s">
        <v>106</v>
      </c>
      <c r="D44" s="125" t="s">
        <v>59</v>
      </c>
      <c r="E44" s="133"/>
      <c r="F44" s="135">
        <f>F45</f>
        <v>729203</v>
      </c>
      <c r="G44" s="135">
        <f aca="true" t="shared" si="4" ref="G44:H46">G45</f>
        <v>729203</v>
      </c>
      <c r="H44" s="135">
        <f t="shared" si="4"/>
        <v>729203</v>
      </c>
    </row>
    <row r="45" spans="1:8" ht="30">
      <c r="A45" s="114" t="s">
        <v>130</v>
      </c>
      <c r="B45" s="124" t="s">
        <v>60</v>
      </c>
      <c r="C45" s="125" t="s">
        <v>106</v>
      </c>
      <c r="D45" s="125" t="s">
        <v>61</v>
      </c>
      <c r="E45" s="133"/>
      <c r="F45" s="135">
        <f>F46</f>
        <v>729203</v>
      </c>
      <c r="G45" s="135">
        <f t="shared" si="4"/>
        <v>729203</v>
      </c>
      <c r="H45" s="135">
        <f t="shared" si="4"/>
        <v>729203</v>
      </c>
    </row>
    <row r="46" spans="1:8" ht="15">
      <c r="A46" s="114" t="s">
        <v>131</v>
      </c>
      <c r="B46" s="136" t="s">
        <v>57</v>
      </c>
      <c r="C46" s="125" t="s">
        <v>106</v>
      </c>
      <c r="D46" s="125" t="s">
        <v>61</v>
      </c>
      <c r="E46" s="133" t="s">
        <v>84</v>
      </c>
      <c r="F46" s="135">
        <f>F47</f>
        <v>729203</v>
      </c>
      <c r="G46" s="135">
        <f t="shared" si="4"/>
        <v>729203</v>
      </c>
      <c r="H46" s="135">
        <f t="shared" si="4"/>
        <v>729203</v>
      </c>
    </row>
    <row r="47" spans="1:8" ht="45">
      <c r="A47" s="114" t="s">
        <v>132</v>
      </c>
      <c r="B47" s="137" t="s">
        <v>49</v>
      </c>
      <c r="C47" s="125" t="s">
        <v>106</v>
      </c>
      <c r="D47" s="125" t="s">
        <v>61</v>
      </c>
      <c r="E47" s="133" t="s">
        <v>85</v>
      </c>
      <c r="F47" s="135">
        <v>729203</v>
      </c>
      <c r="G47" s="135">
        <v>729203</v>
      </c>
      <c r="H47" s="135">
        <v>729203</v>
      </c>
    </row>
    <row r="48" spans="1:8" ht="75">
      <c r="A48" s="114" t="s">
        <v>133</v>
      </c>
      <c r="B48" s="124" t="s">
        <v>58</v>
      </c>
      <c r="C48" s="125" t="s">
        <v>106</v>
      </c>
      <c r="D48" s="125" t="s">
        <v>59</v>
      </c>
      <c r="E48" s="133"/>
      <c r="F48" s="135">
        <f>F49</f>
        <v>2084500</v>
      </c>
      <c r="G48" s="135">
        <f aca="true" t="shared" si="5" ref="G48:H50">G49</f>
        <v>1800140</v>
      </c>
      <c r="H48" s="135">
        <f t="shared" si="5"/>
        <v>1800159</v>
      </c>
    </row>
    <row r="49" spans="1:8" ht="30">
      <c r="A49" s="114" t="s">
        <v>134</v>
      </c>
      <c r="B49" s="124" t="s">
        <v>60</v>
      </c>
      <c r="C49" s="125" t="s">
        <v>106</v>
      </c>
      <c r="D49" s="125" t="s">
        <v>61</v>
      </c>
      <c r="E49" s="133"/>
      <c r="F49" s="135">
        <f>F50</f>
        <v>2084500</v>
      </c>
      <c r="G49" s="135">
        <f t="shared" si="5"/>
        <v>1800140</v>
      </c>
      <c r="H49" s="135">
        <f t="shared" si="5"/>
        <v>1800159</v>
      </c>
    </row>
    <row r="50" spans="1:8" ht="15">
      <c r="A50" s="114" t="s">
        <v>23</v>
      </c>
      <c r="B50" s="137" t="s">
        <v>83</v>
      </c>
      <c r="C50" s="125" t="s">
        <v>106</v>
      </c>
      <c r="D50" s="125" t="s">
        <v>61</v>
      </c>
      <c r="E50" s="133" t="s">
        <v>84</v>
      </c>
      <c r="F50" s="135">
        <f>F51</f>
        <v>2084500</v>
      </c>
      <c r="G50" s="135">
        <f t="shared" si="5"/>
        <v>1800140</v>
      </c>
      <c r="H50" s="135">
        <f t="shared" si="5"/>
        <v>1800159</v>
      </c>
    </row>
    <row r="51" spans="1:8" ht="60">
      <c r="A51" s="114" t="s">
        <v>135</v>
      </c>
      <c r="B51" s="137" t="s">
        <v>50</v>
      </c>
      <c r="C51" s="125" t="s">
        <v>106</v>
      </c>
      <c r="D51" s="125" t="s">
        <v>61</v>
      </c>
      <c r="E51" s="133" t="s">
        <v>70</v>
      </c>
      <c r="F51" s="135">
        <f>'прил 6'!G28</f>
        <v>2084500</v>
      </c>
      <c r="G51" s="135">
        <f>'прил 6'!H28</f>
        <v>1800140</v>
      </c>
      <c r="H51" s="135">
        <f>'прил 6'!I28</f>
        <v>1800159</v>
      </c>
    </row>
    <row r="52" spans="1:8" ht="30">
      <c r="A52" s="114" t="s">
        <v>136</v>
      </c>
      <c r="B52" s="124" t="s">
        <v>62</v>
      </c>
      <c r="C52" s="125" t="s">
        <v>106</v>
      </c>
      <c r="D52" s="125" t="s">
        <v>63</v>
      </c>
      <c r="E52" s="133"/>
      <c r="F52" s="135">
        <f aca="true" t="shared" si="6" ref="F52:H54">F53</f>
        <v>269189.56</v>
      </c>
      <c r="G52" s="135">
        <f t="shared" si="6"/>
        <v>39000</v>
      </c>
      <c r="H52" s="135">
        <f t="shared" si="6"/>
        <v>23700</v>
      </c>
    </row>
    <row r="53" spans="1:8" ht="30">
      <c r="A53" s="114" t="s">
        <v>42</v>
      </c>
      <c r="B53" s="124" t="s">
        <v>64</v>
      </c>
      <c r="C53" s="125" t="s">
        <v>106</v>
      </c>
      <c r="D53" s="125" t="s">
        <v>65</v>
      </c>
      <c r="E53" s="133"/>
      <c r="F53" s="135">
        <f t="shared" si="6"/>
        <v>269189.56</v>
      </c>
      <c r="G53" s="135">
        <f t="shared" si="6"/>
        <v>39000</v>
      </c>
      <c r="H53" s="135">
        <f t="shared" si="6"/>
        <v>23700</v>
      </c>
    </row>
    <row r="54" spans="1:8" ht="15">
      <c r="A54" s="114" t="s">
        <v>138</v>
      </c>
      <c r="B54" s="137" t="s">
        <v>83</v>
      </c>
      <c r="C54" s="125" t="s">
        <v>106</v>
      </c>
      <c r="D54" s="125" t="s">
        <v>65</v>
      </c>
      <c r="E54" s="133" t="s">
        <v>84</v>
      </c>
      <c r="F54" s="135">
        <f t="shared" si="6"/>
        <v>269189.56</v>
      </c>
      <c r="G54" s="135">
        <f t="shared" si="6"/>
        <v>39000</v>
      </c>
      <c r="H54" s="135">
        <f t="shared" si="6"/>
        <v>23700</v>
      </c>
    </row>
    <row r="55" spans="1:8" ht="50.25" customHeight="1">
      <c r="A55" s="114" t="s">
        <v>37</v>
      </c>
      <c r="B55" s="128" t="s">
        <v>50</v>
      </c>
      <c r="C55" s="125" t="s">
        <v>106</v>
      </c>
      <c r="D55" s="125" t="s">
        <v>65</v>
      </c>
      <c r="E55" s="133" t="s">
        <v>70</v>
      </c>
      <c r="F55" s="135">
        <f>'прил 6'!G30</f>
        <v>269189.56</v>
      </c>
      <c r="G55" s="135">
        <f>'прил 6'!H30</f>
        <v>39000</v>
      </c>
      <c r="H55" s="135">
        <v>23700</v>
      </c>
    </row>
    <row r="56" spans="1:8" ht="15">
      <c r="A56" s="114" t="s">
        <v>139</v>
      </c>
      <c r="B56" s="124" t="s">
        <v>5</v>
      </c>
      <c r="C56" s="125" t="s">
        <v>106</v>
      </c>
      <c r="D56" s="125" t="s">
        <v>6</v>
      </c>
      <c r="E56" s="133"/>
      <c r="F56" s="135">
        <f aca="true" t="shared" si="7" ref="F56:H58">F57</f>
        <v>37058</v>
      </c>
      <c r="G56" s="135">
        <f t="shared" si="7"/>
        <v>37058</v>
      </c>
      <c r="H56" s="135">
        <f t="shared" si="7"/>
        <v>37058</v>
      </c>
    </row>
    <row r="57" spans="1:8" ht="15">
      <c r="A57" s="114" t="s">
        <v>45</v>
      </c>
      <c r="B57" s="124" t="s">
        <v>15</v>
      </c>
      <c r="C57" s="125" t="s">
        <v>106</v>
      </c>
      <c r="D57" s="125" t="s">
        <v>14</v>
      </c>
      <c r="E57" s="133"/>
      <c r="F57" s="135">
        <f t="shared" si="7"/>
        <v>37058</v>
      </c>
      <c r="G57" s="135">
        <f t="shared" si="7"/>
        <v>37058</v>
      </c>
      <c r="H57" s="135">
        <f t="shared" si="7"/>
        <v>37058</v>
      </c>
    </row>
    <row r="58" spans="1:8" ht="15">
      <c r="A58" s="114" t="s">
        <v>46</v>
      </c>
      <c r="B58" s="137" t="s">
        <v>83</v>
      </c>
      <c r="C58" s="125" t="s">
        <v>106</v>
      </c>
      <c r="D58" s="125" t="s">
        <v>14</v>
      </c>
      <c r="E58" s="133" t="s">
        <v>84</v>
      </c>
      <c r="F58" s="135">
        <f>F59</f>
        <v>37058</v>
      </c>
      <c r="G58" s="135">
        <f t="shared" si="7"/>
        <v>37058</v>
      </c>
      <c r="H58" s="135">
        <f t="shared" si="7"/>
        <v>37058</v>
      </c>
    </row>
    <row r="59" spans="1:8" ht="45">
      <c r="A59" s="114" t="s">
        <v>140</v>
      </c>
      <c r="B59" s="129" t="s">
        <v>4</v>
      </c>
      <c r="C59" s="125" t="s">
        <v>106</v>
      </c>
      <c r="D59" s="125" t="s">
        <v>14</v>
      </c>
      <c r="E59" s="133" t="s">
        <v>91</v>
      </c>
      <c r="F59" s="135">
        <v>37058</v>
      </c>
      <c r="G59" s="135">
        <v>37058</v>
      </c>
      <c r="H59" s="135">
        <v>37058</v>
      </c>
    </row>
    <row r="60" spans="1:8" ht="15">
      <c r="A60" s="114" t="s">
        <v>141</v>
      </c>
      <c r="B60" s="124" t="s">
        <v>98</v>
      </c>
      <c r="C60" s="125" t="s">
        <v>107</v>
      </c>
      <c r="D60" s="125"/>
      <c r="E60" s="133"/>
      <c r="F60" s="135">
        <f>F61</f>
        <v>3000</v>
      </c>
      <c r="G60" s="135">
        <f aca="true" t="shared" si="8" ref="G60:H63">G61</f>
        <v>3000</v>
      </c>
      <c r="H60" s="135">
        <f t="shared" si="8"/>
        <v>3000</v>
      </c>
    </row>
    <row r="61" spans="1:8" ht="15">
      <c r="A61" s="114" t="s">
        <v>142</v>
      </c>
      <c r="B61" s="138" t="s">
        <v>66</v>
      </c>
      <c r="C61" s="125" t="s">
        <v>107</v>
      </c>
      <c r="D61" s="125" t="s">
        <v>67</v>
      </c>
      <c r="E61" s="133"/>
      <c r="F61" s="135">
        <f>F62</f>
        <v>3000</v>
      </c>
      <c r="G61" s="135">
        <f t="shared" si="8"/>
        <v>3000</v>
      </c>
      <c r="H61" s="135">
        <f t="shared" si="8"/>
        <v>3000</v>
      </c>
    </row>
    <row r="62" spans="1:8" ht="15">
      <c r="A62" s="114" t="s">
        <v>47</v>
      </c>
      <c r="B62" s="139" t="s">
        <v>1</v>
      </c>
      <c r="C62" s="125" t="s">
        <v>107</v>
      </c>
      <c r="D62" s="125" t="s">
        <v>13</v>
      </c>
      <c r="E62" s="133"/>
      <c r="F62" s="135">
        <f>F63</f>
        <v>3000</v>
      </c>
      <c r="G62" s="135">
        <f t="shared" si="8"/>
        <v>3000</v>
      </c>
      <c r="H62" s="135">
        <f t="shared" si="8"/>
        <v>3000</v>
      </c>
    </row>
    <row r="63" spans="1:8" ht="15">
      <c r="A63" s="114" t="s">
        <v>143</v>
      </c>
      <c r="B63" s="137" t="s">
        <v>83</v>
      </c>
      <c r="C63" s="125" t="s">
        <v>107</v>
      </c>
      <c r="D63" s="125" t="s">
        <v>13</v>
      </c>
      <c r="E63" s="133" t="s">
        <v>84</v>
      </c>
      <c r="F63" s="135">
        <f>F64</f>
        <v>3000</v>
      </c>
      <c r="G63" s="135">
        <f t="shared" si="8"/>
        <v>3000</v>
      </c>
      <c r="H63" s="135">
        <f t="shared" si="8"/>
        <v>3000</v>
      </c>
    </row>
    <row r="64" spans="1:8" ht="15">
      <c r="A64" s="114" t="s">
        <v>144</v>
      </c>
      <c r="B64" s="140" t="s">
        <v>102</v>
      </c>
      <c r="C64" s="125" t="s">
        <v>107</v>
      </c>
      <c r="D64" s="125" t="s">
        <v>13</v>
      </c>
      <c r="E64" s="133" t="s">
        <v>30</v>
      </c>
      <c r="F64" s="135">
        <f>'прил 6'!G40</f>
        <v>3000</v>
      </c>
      <c r="G64" s="135">
        <f>'прил 6'!H40</f>
        <v>3000</v>
      </c>
      <c r="H64" s="135">
        <f>'прил 6'!I40</f>
        <v>3000</v>
      </c>
    </row>
    <row r="65" spans="1:8" ht="30">
      <c r="A65" s="114" t="s">
        <v>145</v>
      </c>
      <c r="B65" s="124" t="s">
        <v>172</v>
      </c>
      <c r="C65" s="125" t="s">
        <v>118</v>
      </c>
      <c r="D65" s="125"/>
      <c r="E65" s="133"/>
      <c r="F65" s="135">
        <f>F66+F68</f>
        <v>70375</v>
      </c>
      <c r="G65" s="135">
        <f>G66+G68</f>
        <v>71182</v>
      </c>
      <c r="H65" s="135">
        <f>H66+H68</f>
        <v>71237</v>
      </c>
    </row>
    <row r="66" spans="1:8" ht="45.75" customHeight="1">
      <c r="A66" s="114" t="s">
        <v>146</v>
      </c>
      <c r="B66" s="124" t="s">
        <v>58</v>
      </c>
      <c r="C66" s="125" t="s">
        <v>118</v>
      </c>
      <c r="D66" s="125" t="s">
        <v>59</v>
      </c>
      <c r="E66" s="141"/>
      <c r="F66" s="135">
        <f>F67</f>
        <v>57003</v>
      </c>
      <c r="G66" s="135">
        <f>G67</f>
        <v>57003</v>
      </c>
      <c r="H66" s="135">
        <f>H67</f>
        <v>57003</v>
      </c>
    </row>
    <row r="67" spans="1:8" ht="30">
      <c r="A67" s="114" t="s">
        <v>147</v>
      </c>
      <c r="B67" s="124" t="s">
        <v>60</v>
      </c>
      <c r="C67" s="125" t="s">
        <v>118</v>
      </c>
      <c r="D67" s="125" t="s">
        <v>61</v>
      </c>
      <c r="E67" s="141"/>
      <c r="F67" s="142">
        <v>57003</v>
      </c>
      <c r="G67" s="142">
        <v>57003</v>
      </c>
      <c r="H67" s="142">
        <v>57003</v>
      </c>
    </row>
    <row r="68" spans="1:8" ht="30">
      <c r="A68" s="114" t="s">
        <v>148</v>
      </c>
      <c r="B68" s="124" t="s">
        <v>62</v>
      </c>
      <c r="C68" s="125" t="s">
        <v>118</v>
      </c>
      <c r="D68" s="125" t="s">
        <v>63</v>
      </c>
      <c r="E68" s="133"/>
      <c r="F68" s="142">
        <f aca="true" t="shared" si="9" ref="F68:H70">F69</f>
        <v>13372</v>
      </c>
      <c r="G68" s="142">
        <f t="shared" si="9"/>
        <v>14179</v>
      </c>
      <c r="H68" s="142">
        <f t="shared" si="9"/>
        <v>14234</v>
      </c>
    </row>
    <row r="69" spans="1:8" ht="30">
      <c r="A69" s="114" t="s">
        <v>149</v>
      </c>
      <c r="B69" s="124" t="s">
        <v>64</v>
      </c>
      <c r="C69" s="125" t="s">
        <v>118</v>
      </c>
      <c r="D69" s="125" t="s">
        <v>65</v>
      </c>
      <c r="E69" s="133"/>
      <c r="F69" s="142">
        <f t="shared" si="9"/>
        <v>13372</v>
      </c>
      <c r="G69" s="142">
        <f t="shared" si="9"/>
        <v>14179</v>
      </c>
      <c r="H69" s="142">
        <v>14234</v>
      </c>
    </row>
    <row r="70" spans="1:8" ht="15">
      <c r="A70" s="114" t="s">
        <v>150</v>
      </c>
      <c r="B70" s="124" t="s">
        <v>40</v>
      </c>
      <c r="C70" s="125" t="s">
        <v>118</v>
      </c>
      <c r="D70" s="125" t="s">
        <v>65</v>
      </c>
      <c r="E70" s="133" t="s">
        <v>36</v>
      </c>
      <c r="F70" s="142">
        <f t="shared" si="9"/>
        <v>13372</v>
      </c>
      <c r="G70" s="142">
        <f t="shared" si="9"/>
        <v>14179</v>
      </c>
      <c r="H70" s="142">
        <f t="shared" si="9"/>
        <v>85471</v>
      </c>
    </row>
    <row r="71" spans="1:8" ht="15">
      <c r="A71" s="114" t="s">
        <v>151</v>
      </c>
      <c r="B71" s="124" t="s">
        <v>7</v>
      </c>
      <c r="C71" s="125" t="s">
        <v>118</v>
      </c>
      <c r="D71" s="125" t="s">
        <v>65</v>
      </c>
      <c r="E71" s="133" t="s">
        <v>36</v>
      </c>
      <c r="F71" s="142">
        <v>13372</v>
      </c>
      <c r="G71" s="142">
        <v>14179</v>
      </c>
      <c r="H71" s="142">
        <v>85471</v>
      </c>
    </row>
    <row r="72" spans="1:8" ht="75">
      <c r="A72" s="114" t="s">
        <v>152</v>
      </c>
      <c r="B72" s="143" t="s">
        <v>8</v>
      </c>
      <c r="C72" s="125" t="s">
        <v>117</v>
      </c>
      <c r="D72" s="125"/>
      <c r="E72" s="133"/>
      <c r="F72" s="135">
        <f>F73</f>
        <v>2400</v>
      </c>
      <c r="G72" s="135">
        <f aca="true" t="shared" si="10" ref="G72:H75">G73</f>
        <v>2400</v>
      </c>
      <c r="H72" s="135">
        <f t="shared" si="10"/>
        <v>2400</v>
      </c>
    </row>
    <row r="73" spans="1:8" ht="30">
      <c r="A73" s="114" t="s">
        <v>153</v>
      </c>
      <c r="B73" s="124" t="s">
        <v>62</v>
      </c>
      <c r="C73" s="125" t="s">
        <v>117</v>
      </c>
      <c r="D73" s="125" t="s">
        <v>63</v>
      </c>
      <c r="E73" s="133"/>
      <c r="F73" s="135">
        <f>F74</f>
        <v>2400</v>
      </c>
      <c r="G73" s="135">
        <f t="shared" si="10"/>
        <v>2400</v>
      </c>
      <c r="H73" s="135">
        <f t="shared" si="10"/>
        <v>2400</v>
      </c>
    </row>
    <row r="74" spans="1:8" ht="30">
      <c r="A74" s="114" t="s">
        <v>154</v>
      </c>
      <c r="B74" s="124" t="s">
        <v>64</v>
      </c>
      <c r="C74" s="125" t="s">
        <v>117</v>
      </c>
      <c r="D74" s="125" t="s">
        <v>65</v>
      </c>
      <c r="E74" s="133"/>
      <c r="F74" s="135">
        <f>F75</f>
        <v>2400</v>
      </c>
      <c r="G74" s="135">
        <f t="shared" si="10"/>
        <v>2400</v>
      </c>
      <c r="H74" s="135">
        <f t="shared" si="10"/>
        <v>2400</v>
      </c>
    </row>
    <row r="75" spans="1:8" ht="15">
      <c r="A75" s="114" t="s">
        <v>155</v>
      </c>
      <c r="B75" s="137" t="s">
        <v>83</v>
      </c>
      <c r="C75" s="125" t="s">
        <v>117</v>
      </c>
      <c r="D75" s="125" t="s">
        <v>65</v>
      </c>
      <c r="E75" s="133" t="s">
        <v>84</v>
      </c>
      <c r="F75" s="135">
        <f>F76</f>
        <v>2400</v>
      </c>
      <c r="G75" s="135">
        <f t="shared" si="10"/>
        <v>2400</v>
      </c>
      <c r="H75" s="135">
        <f t="shared" si="10"/>
        <v>2400</v>
      </c>
    </row>
    <row r="76" spans="1:8" ht="15">
      <c r="A76" s="114" t="s">
        <v>156</v>
      </c>
      <c r="B76" s="140" t="s">
        <v>26</v>
      </c>
      <c r="C76" s="125" t="s">
        <v>117</v>
      </c>
      <c r="D76" s="125" t="s">
        <v>65</v>
      </c>
      <c r="E76" s="133" t="s">
        <v>31</v>
      </c>
      <c r="F76" s="135">
        <v>2400</v>
      </c>
      <c r="G76" s="135">
        <v>2400</v>
      </c>
      <c r="H76" s="135">
        <v>2400</v>
      </c>
    </row>
    <row r="77" spans="1:8" ht="14.25">
      <c r="A77" s="114" t="s">
        <v>157</v>
      </c>
      <c r="B77" s="144" t="s">
        <v>183</v>
      </c>
      <c r="C77" s="125" t="s">
        <v>184</v>
      </c>
      <c r="D77" s="125"/>
      <c r="E77" s="145"/>
      <c r="F77" s="146">
        <f aca="true" t="shared" si="11" ref="F77:H80">F78</f>
        <v>104400</v>
      </c>
      <c r="G77" s="146">
        <f t="shared" si="11"/>
        <v>0</v>
      </c>
      <c r="H77" s="146">
        <f t="shared" si="11"/>
        <v>0</v>
      </c>
    </row>
    <row r="78" spans="1:8" ht="15">
      <c r="A78" s="114" t="s">
        <v>158</v>
      </c>
      <c r="B78" s="124" t="s">
        <v>181</v>
      </c>
      <c r="C78" s="125" t="s">
        <v>105</v>
      </c>
      <c r="D78" s="125"/>
      <c r="E78" s="133"/>
      <c r="F78" s="146">
        <f>F79</f>
        <v>104400</v>
      </c>
      <c r="G78" s="146">
        <f>G79</f>
        <v>0</v>
      </c>
      <c r="H78" s="146">
        <f>H79</f>
        <v>0</v>
      </c>
    </row>
    <row r="79" spans="1:8" ht="30">
      <c r="A79" s="114" t="s">
        <v>159</v>
      </c>
      <c r="B79" s="124" t="s">
        <v>17</v>
      </c>
      <c r="C79" s="125" t="s">
        <v>199</v>
      </c>
      <c r="D79" s="145"/>
      <c r="E79" s="145"/>
      <c r="F79" s="146">
        <f t="shared" si="11"/>
        <v>104400</v>
      </c>
      <c r="G79" s="146">
        <f t="shared" si="11"/>
        <v>0</v>
      </c>
      <c r="H79" s="146">
        <f t="shared" si="11"/>
        <v>0</v>
      </c>
    </row>
    <row r="80" spans="1:8" ht="30">
      <c r="A80" s="114" t="s">
        <v>160</v>
      </c>
      <c r="B80" s="124" t="s">
        <v>62</v>
      </c>
      <c r="C80" s="125" t="s">
        <v>199</v>
      </c>
      <c r="D80" s="125" t="s">
        <v>63</v>
      </c>
      <c r="E80" s="125" t="s">
        <v>31</v>
      </c>
      <c r="F80" s="146">
        <f t="shared" si="11"/>
        <v>104400</v>
      </c>
      <c r="G80" s="146">
        <f t="shared" si="11"/>
        <v>0</v>
      </c>
      <c r="H80" s="146">
        <v>0</v>
      </c>
    </row>
    <row r="81" spans="1:8" ht="30">
      <c r="A81" s="114" t="s">
        <v>161</v>
      </c>
      <c r="B81" s="124" t="s">
        <v>64</v>
      </c>
      <c r="C81" s="125" t="s">
        <v>199</v>
      </c>
      <c r="D81" s="125" t="s">
        <v>65</v>
      </c>
      <c r="E81" s="125" t="s">
        <v>31</v>
      </c>
      <c r="F81" s="146">
        <v>104400</v>
      </c>
      <c r="G81" s="146">
        <v>0</v>
      </c>
      <c r="H81" s="146">
        <v>0</v>
      </c>
    </row>
    <row r="82" spans="1:8" ht="15.75">
      <c r="A82" s="114" t="s">
        <v>162</v>
      </c>
      <c r="B82" s="147" t="s">
        <v>176</v>
      </c>
      <c r="C82" s="148"/>
      <c r="D82" s="148"/>
      <c r="E82" s="148"/>
      <c r="F82" s="149">
        <f>'прил 6'!G87</f>
        <v>0</v>
      </c>
      <c r="G82" s="149">
        <v>87500</v>
      </c>
      <c r="H82" s="149">
        <v>242437</v>
      </c>
    </row>
    <row r="83" spans="1:8" ht="15.75">
      <c r="A83" s="114" t="s">
        <v>163</v>
      </c>
      <c r="B83" s="150" t="s">
        <v>16</v>
      </c>
      <c r="C83" s="133"/>
      <c r="D83" s="133"/>
      <c r="E83" s="133"/>
      <c r="F83" s="151">
        <f>F17+F42+F82</f>
        <v>4431220.5600000005</v>
      </c>
      <c r="G83" s="151">
        <f>G17+G42+G82</f>
        <v>3540078</v>
      </c>
      <c r="H83" s="151">
        <f>H17+H42+H82</f>
        <v>3543313</v>
      </c>
    </row>
    <row r="84" spans="1:8" ht="12.75">
      <c r="A84" s="111"/>
      <c r="B84" s="111"/>
      <c r="C84" s="111"/>
      <c r="D84" s="111"/>
      <c r="E84" s="111"/>
      <c r="F84" s="111"/>
      <c r="G84" s="111"/>
      <c r="H84" s="111"/>
    </row>
    <row r="85" spans="1:8" ht="12.75">
      <c r="A85" s="111"/>
      <c r="B85" s="111"/>
      <c r="C85" s="111"/>
      <c r="D85" s="111"/>
      <c r="E85" s="111"/>
      <c r="F85" s="111"/>
      <c r="G85" s="111"/>
      <c r="H85" s="111"/>
    </row>
    <row r="86" spans="1:6" ht="12.75">
      <c r="A86" s="17"/>
      <c r="B86" s="17"/>
      <c r="C86" s="17"/>
      <c r="D86" s="17"/>
      <c r="E86" s="17"/>
      <c r="F86" s="17"/>
    </row>
    <row r="87" spans="2:6" ht="12.75">
      <c r="B87" s="17"/>
      <c r="C87" s="17"/>
      <c r="D87" s="17"/>
      <c r="E87" s="17"/>
      <c r="F87" s="17"/>
    </row>
    <row r="88" spans="2:6" ht="12.75">
      <c r="B88" s="17"/>
      <c r="C88" s="17"/>
      <c r="D88" s="17"/>
      <c r="E88" s="17"/>
      <c r="F88" s="17"/>
    </row>
    <row r="89" spans="2:6" ht="12.75">
      <c r="B89" s="17"/>
      <c r="C89" s="17"/>
      <c r="D89" s="17"/>
      <c r="E89" s="17"/>
      <c r="F89" s="17"/>
    </row>
    <row r="90" spans="2:6" ht="12.75">
      <c r="B90" s="17"/>
      <c r="C90" s="17"/>
      <c r="D90" s="17"/>
      <c r="E90" s="17"/>
      <c r="F90" s="17"/>
    </row>
    <row r="91" spans="2:6" ht="12.75">
      <c r="B91" s="17"/>
      <c r="C91" s="17"/>
      <c r="D91" s="17"/>
      <c r="E91" s="17"/>
      <c r="F91" s="17"/>
    </row>
    <row r="92" spans="2:6" ht="12.75">
      <c r="B92" s="17"/>
      <c r="C92" s="17"/>
      <c r="D92" s="17"/>
      <c r="E92" s="17"/>
      <c r="F92" s="17"/>
    </row>
    <row r="93" spans="2:6" ht="32.25" customHeight="1">
      <c r="B93" s="17"/>
      <c r="C93" s="17"/>
      <c r="D93" s="17"/>
      <c r="E93" s="17"/>
      <c r="F93" s="17"/>
    </row>
    <row r="94" spans="2:6" ht="12.75">
      <c r="B94" s="17"/>
      <c r="C94" s="17"/>
      <c r="D94" s="17"/>
      <c r="E94" s="17"/>
      <c r="F94" s="17"/>
    </row>
    <row r="95" spans="2:6" ht="12.75">
      <c r="B95" s="17"/>
      <c r="C95" s="17"/>
      <c r="D95" s="17"/>
      <c r="E95" s="17"/>
      <c r="F95" s="17"/>
    </row>
    <row r="96" spans="2:6" ht="12.75">
      <c r="B96" s="17"/>
      <c r="C96" s="17"/>
      <c r="D96" s="17"/>
      <c r="E96" s="17"/>
      <c r="F96" s="17"/>
    </row>
    <row r="97" spans="2:6" ht="12.75">
      <c r="B97" s="17"/>
      <c r="C97" s="17"/>
      <c r="D97" s="17"/>
      <c r="E97" s="17"/>
      <c r="F97" s="17"/>
    </row>
    <row r="98" spans="2:6" ht="12.75">
      <c r="B98" s="17"/>
      <c r="C98" s="17"/>
      <c r="D98" s="17"/>
      <c r="E98" s="17"/>
      <c r="F98" s="17"/>
    </row>
    <row r="99" spans="2:6" ht="12.75">
      <c r="B99" s="17"/>
      <c r="C99" s="17"/>
      <c r="D99" s="17"/>
      <c r="E99" s="17"/>
      <c r="F99" s="17"/>
    </row>
    <row r="100" spans="2:6" ht="12.75">
      <c r="B100" s="17"/>
      <c r="C100" s="17"/>
      <c r="D100" s="17"/>
      <c r="E100" s="17"/>
      <c r="F100" s="17"/>
    </row>
    <row r="101" spans="2:6" ht="12.75">
      <c r="B101" s="17"/>
      <c r="C101" s="17"/>
      <c r="D101" s="17"/>
      <c r="E101" s="17"/>
      <c r="F101" s="17"/>
    </row>
    <row r="102" spans="2:6" ht="12.75">
      <c r="B102" s="17"/>
      <c r="C102" s="17"/>
      <c r="D102" s="17"/>
      <c r="E102" s="17"/>
      <c r="F102" s="17"/>
    </row>
    <row r="103" spans="2:6" ht="12.75">
      <c r="B103" s="17"/>
      <c r="C103" s="17"/>
      <c r="D103" s="17"/>
      <c r="E103" s="17"/>
      <c r="F103" s="17"/>
    </row>
    <row r="104" spans="2:6" ht="12.75">
      <c r="B104" s="17"/>
      <c r="C104" s="17"/>
      <c r="D104" s="17"/>
      <c r="E104" s="17"/>
      <c r="F104" s="17"/>
    </row>
    <row r="105" spans="2:6" ht="12.75">
      <c r="B105" s="17"/>
      <c r="C105" s="17"/>
      <c r="D105" s="17"/>
      <c r="E105" s="17"/>
      <c r="F105" s="17"/>
    </row>
    <row r="106" spans="2:6" ht="12.75">
      <c r="B106" s="17"/>
      <c r="C106" s="17"/>
      <c r="D106" s="17"/>
      <c r="E106" s="17"/>
      <c r="F106" s="17"/>
    </row>
    <row r="107" spans="2:6" ht="12.75">
      <c r="B107" s="17"/>
      <c r="C107" s="17"/>
      <c r="D107" s="17"/>
      <c r="E107" s="17"/>
      <c r="F107" s="17"/>
    </row>
    <row r="108" spans="2:6" ht="12.75">
      <c r="B108" s="17"/>
      <c r="C108" s="17"/>
      <c r="D108" s="17"/>
      <c r="E108" s="17"/>
      <c r="F108" s="17"/>
    </row>
    <row r="109" spans="2:6" ht="12.75">
      <c r="B109" s="17"/>
      <c r="C109" s="17"/>
      <c r="D109" s="17"/>
      <c r="E109" s="17"/>
      <c r="F109" s="17"/>
    </row>
    <row r="110" spans="2:6" ht="12.75">
      <c r="B110" s="17"/>
      <c r="C110" s="17"/>
      <c r="D110" s="17"/>
      <c r="E110" s="17"/>
      <c r="F110" s="17"/>
    </row>
    <row r="111" spans="2:6" ht="12.75">
      <c r="B111" s="17"/>
      <c r="C111" s="17"/>
      <c r="D111" s="17"/>
      <c r="E111" s="17"/>
      <c r="F111" s="17"/>
    </row>
    <row r="112" spans="2:6" ht="12.75">
      <c r="B112" s="17"/>
      <c r="C112" s="17"/>
      <c r="D112" s="17"/>
      <c r="E112" s="17"/>
      <c r="F112" s="17"/>
    </row>
    <row r="113" spans="2:6" ht="12.75">
      <c r="B113" s="17"/>
      <c r="C113" s="17"/>
      <c r="D113" s="17"/>
      <c r="E113" s="17"/>
      <c r="F113" s="17"/>
    </row>
    <row r="114" s="18" customFormat="1" ht="12.75"/>
    <row r="115" spans="1:6" s="18" customFormat="1" ht="12.75">
      <c r="A115" s="19"/>
      <c r="B115" s="20"/>
      <c r="C115" s="21"/>
      <c r="D115" s="21"/>
      <c r="E115" s="21"/>
      <c r="F115" s="22"/>
    </row>
    <row r="116" spans="1:6" s="18" customFormat="1" ht="12.75">
      <c r="A116" s="23"/>
      <c r="B116" s="20"/>
      <c r="C116" s="21"/>
      <c r="D116" s="21"/>
      <c r="E116" s="21"/>
      <c r="F116" s="22"/>
    </row>
    <row r="117" s="18" customFormat="1" ht="12.75">
      <c r="A117" s="23"/>
    </row>
    <row r="118" s="18" customFormat="1" ht="12.75">
      <c r="A118" s="23"/>
    </row>
    <row r="119" s="18" customFormat="1" ht="12.75">
      <c r="A119" s="23"/>
    </row>
    <row r="120" s="18" customFormat="1" ht="12.75">
      <c r="A120" s="23"/>
    </row>
    <row r="121" s="18" customFormat="1" ht="12.75">
      <c r="A121" s="23"/>
    </row>
    <row r="122" s="18" customFormat="1" ht="12.75">
      <c r="A122" s="23"/>
    </row>
    <row r="123" s="18" customFormat="1" ht="12.75">
      <c r="A123" s="23"/>
    </row>
    <row r="124" spans="1:6" s="18" customFormat="1" ht="12.75">
      <c r="A124" s="23"/>
      <c r="B124" s="20"/>
      <c r="C124" s="21"/>
      <c r="D124" s="21"/>
      <c r="E124" s="21"/>
      <c r="F124" s="22"/>
    </row>
    <row r="125" spans="1:6" s="18" customFormat="1" ht="12.75">
      <c r="A125" s="23"/>
      <c r="B125" s="20"/>
      <c r="C125" s="21"/>
      <c r="D125" s="21"/>
      <c r="E125" s="21"/>
      <c r="F125" s="22"/>
    </row>
    <row r="126" spans="1:6" s="18" customFormat="1" ht="12.75">
      <c r="A126" s="23"/>
      <c r="B126" s="20"/>
      <c r="C126" s="21"/>
      <c r="D126" s="21"/>
      <c r="E126" s="21"/>
      <c r="F126" s="22"/>
    </row>
    <row r="127" spans="1:6" s="18" customFormat="1" ht="12.75">
      <c r="A127" s="23"/>
      <c r="B127" s="20"/>
      <c r="C127" s="21"/>
      <c r="D127" s="21"/>
      <c r="E127" s="21"/>
      <c r="F127" s="22"/>
    </row>
    <row r="128" spans="1:6" s="18" customFormat="1" ht="12.75">
      <c r="A128" s="23"/>
      <c r="B128" s="20"/>
      <c r="C128" s="21"/>
      <c r="D128" s="21"/>
      <c r="E128" s="21"/>
      <c r="F128" s="22"/>
    </row>
    <row r="129" spans="1:6" s="18" customFormat="1" ht="12.75">
      <c r="A129" s="23"/>
      <c r="B129" s="20"/>
      <c r="C129" s="21"/>
      <c r="D129" s="21"/>
      <c r="E129" s="21"/>
      <c r="F129" s="22"/>
    </row>
    <row r="130" spans="1:6" s="18" customFormat="1" ht="12.75">
      <c r="A130" s="23"/>
      <c r="B130" s="20"/>
      <c r="C130" s="21"/>
      <c r="D130" s="21"/>
      <c r="E130" s="21"/>
      <c r="F130" s="22"/>
    </row>
    <row r="131" spans="1:6" s="18" customFormat="1" ht="12.75">
      <c r="A131" s="23"/>
      <c r="B131" s="20"/>
      <c r="C131" s="21"/>
      <c r="D131" s="21"/>
      <c r="E131" s="21"/>
      <c r="F131" s="22"/>
    </row>
    <row r="132" spans="1:6" s="18" customFormat="1" ht="12.75">
      <c r="A132" s="23"/>
      <c r="B132" s="20"/>
      <c r="C132" s="21"/>
      <c r="D132" s="21"/>
      <c r="E132" s="21"/>
      <c r="F132" s="22"/>
    </row>
  </sheetData>
  <sheetProtection/>
  <mergeCells count="3">
    <mergeCell ref="G6:H6"/>
    <mergeCell ref="A11:H12"/>
    <mergeCell ref="G1:H1"/>
  </mergeCells>
  <printOptions/>
  <pageMargins left="0.5905511811023623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Татьяна</cp:lastModifiedBy>
  <cp:lastPrinted>2019-01-31T08:19:33Z</cp:lastPrinted>
  <dcterms:created xsi:type="dcterms:W3CDTF">2007-10-12T08:23:45Z</dcterms:created>
  <dcterms:modified xsi:type="dcterms:W3CDTF">2019-01-31T08:37:57Z</dcterms:modified>
  <cp:category/>
  <cp:version/>
  <cp:contentType/>
  <cp:contentStatus/>
</cp:coreProperties>
</file>