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25" windowWidth="15360" windowHeight="8610" tabRatio="870"/>
  </bookViews>
  <sheets>
    <sheet name="прил 2" sheetId="1" r:id="rId1"/>
    <sheet name="прил 3" sheetId="5" r:id="rId2"/>
    <sheet name="прил 4" sheetId="6" r:id="rId3"/>
  </sheets>
  <definedNames>
    <definedName name="_xlnm._FilterDatabase" localSheetId="0" hidden="1">'прил 2'!$A$13:$F$59</definedName>
    <definedName name="_xlnm._FilterDatabase" localSheetId="1" hidden="1">'прил 3'!$A$14:$I$101</definedName>
    <definedName name="_xlnm.Print_Titles" localSheetId="0">'прил 2'!$13:$14</definedName>
  </definedNames>
  <calcPr calcId="145621" fullCalcOnLoad="1"/>
</workbook>
</file>

<file path=xl/calcChain.xml><?xml version="1.0" encoding="utf-8"?>
<calcChain xmlns="http://schemas.openxmlformats.org/spreadsheetml/2006/main">
  <c r="D34" i="1" l="1"/>
  <c r="F49" i="6"/>
  <c r="F15" i="1"/>
  <c r="F36" i="1"/>
  <c r="F38" i="1"/>
  <c r="E15" i="1"/>
  <c r="H85" i="6"/>
  <c r="H84" i="6"/>
  <c r="H83" i="6"/>
  <c r="G85" i="6"/>
  <c r="G84" i="6"/>
  <c r="G83" i="6"/>
  <c r="F85" i="6"/>
  <c r="F84" i="6"/>
  <c r="F83" i="6"/>
  <c r="H80" i="6"/>
  <c r="H79" i="6"/>
  <c r="H78" i="6"/>
  <c r="F81" i="6"/>
  <c r="F80" i="6"/>
  <c r="F79" i="6"/>
  <c r="F78" i="6"/>
  <c r="G81" i="6"/>
  <c r="G80" i="6"/>
  <c r="G79" i="6"/>
  <c r="G78" i="6"/>
  <c r="G67" i="6"/>
  <c r="F67" i="6"/>
  <c r="F53" i="6"/>
  <c r="F52" i="6"/>
  <c r="F51" i="6"/>
  <c r="H55" i="6"/>
  <c r="G55" i="6"/>
  <c r="F55" i="6"/>
  <c r="H56" i="5"/>
  <c r="G56" i="5"/>
  <c r="I32" i="5"/>
  <c r="H32" i="5"/>
  <c r="G32" i="5"/>
  <c r="G21" i="5"/>
  <c r="G20" i="5"/>
  <c r="G19" i="5"/>
  <c r="G18" i="5"/>
  <c r="I79" i="5"/>
  <c r="I78" i="5"/>
  <c r="I77" i="5"/>
  <c r="I76" i="5"/>
  <c r="I75" i="5"/>
  <c r="I74" i="5"/>
  <c r="H79" i="5"/>
  <c r="H78" i="5"/>
  <c r="H77" i="5"/>
  <c r="H76" i="5"/>
  <c r="H75" i="5"/>
  <c r="H74" i="5"/>
  <c r="G79" i="5"/>
  <c r="G78" i="5"/>
  <c r="G77" i="5"/>
  <c r="G76" i="5"/>
  <c r="G75" i="5"/>
  <c r="G74" i="5"/>
  <c r="I72" i="5"/>
  <c r="I71" i="5"/>
  <c r="I70" i="5"/>
  <c r="I69" i="5"/>
  <c r="I68" i="5"/>
  <c r="I67" i="5"/>
  <c r="H72" i="5"/>
  <c r="G72" i="5"/>
  <c r="G71" i="5"/>
  <c r="G70" i="5"/>
  <c r="G69" i="5"/>
  <c r="G68" i="5"/>
  <c r="G67" i="5"/>
  <c r="H49" i="5"/>
  <c r="H48" i="5"/>
  <c r="H47" i="5"/>
  <c r="H46" i="5"/>
  <c r="G49" i="5"/>
  <c r="G48" i="5"/>
  <c r="G47" i="5"/>
  <c r="G46" i="5"/>
  <c r="I48" i="5"/>
  <c r="I47" i="5"/>
  <c r="I46" i="5"/>
  <c r="H67" i="6"/>
  <c r="G59" i="6"/>
  <c r="G58" i="6"/>
  <c r="G57" i="6"/>
  <c r="H59" i="6"/>
  <c r="H58" i="6"/>
  <c r="H57" i="6"/>
  <c r="F59" i="6"/>
  <c r="F58" i="6"/>
  <c r="F57" i="6"/>
  <c r="G45" i="6"/>
  <c r="G44" i="6"/>
  <c r="G43" i="6"/>
  <c r="G49" i="6"/>
  <c r="G48" i="6"/>
  <c r="G47" i="6"/>
  <c r="G53" i="6"/>
  <c r="G52" i="6"/>
  <c r="G51" i="6"/>
  <c r="G65" i="6"/>
  <c r="G64" i="6"/>
  <c r="G76" i="6"/>
  <c r="G75" i="6"/>
  <c r="G74" i="6"/>
  <c r="G73" i="6"/>
  <c r="H45" i="6"/>
  <c r="H44" i="6"/>
  <c r="H43" i="6"/>
  <c r="H49" i="6"/>
  <c r="H48" i="6"/>
  <c r="H47" i="6"/>
  <c r="H53" i="6"/>
  <c r="H52" i="6"/>
  <c r="H51" i="6"/>
  <c r="H65" i="6"/>
  <c r="H64" i="6"/>
  <c r="H63" i="6"/>
  <c r="H62" i="6"/>
  <c r="H61" i="6"/>
  <c r="H76" i="6"/>
  <c r="H75" i="6"/>
  <c r="H74" i="6"/>
  <c r="H73" i="6"/>
  <c r="F45" i="6"/>
  <c r="F44" i="6"/>
  <c r="F43" i="6"/>
  <c r="F48" i="6"/>
  <c r="F47" i="6"/>
  <c r="F65" i="6"/>
  <c r="F64" i="6"/>
  <c r="F63" i="6"/>
  <c r="F62" i="6"/>
  <c r="F61" i="6"/>
  <c r="F76" i="6"/>
  <c r="F75" i="6"/>
  <c r="F74" i="6"/>
  <c r="F73" i="6"/>
  <c r="G39" i="6"/>
  <c r="G38" i="6"/>
  <c r="G37" i="6"/>
  <c r="G36" i="6"/>
  <c r="G35" i="6"/>
  <c r="H39" i="6"/>
  <c r="H38" i="6"/>
  <c r="H37" i="6"/>
  <c r="H36" i="6"/>
  <c r="H35" i="6"/>
  <c r="F39" i="6"/>
  <c r="F38" i="6"/>
  <c r="F37" i="6"/>
  <c r="F36" i="6"/>
  <c r="F35" i="6"/>
  <c r="H71" i="5"/>
  <c r="H70" i="5"/>
  <c r="H69" i="5"/>
  <c r="H68" i="5"/>
  <c r="H67" i="5"/>
  <c r="F21" i="6"/>
  <c r="F20" i="6"/>
  <c r="F19" i="6"/>
  <c r="H44" i="5"/>
  <c r="H43" i="5"/>
  <c r="H42" i="5"/>
  <c r="I86" i="5"/>
  <c r="I85" i="5"/>
  <c r="I84" i="5"/>
  <c r="I83" i="5"/>
  <c r="I82" i="5"/>
  <c r="I81" i="5"/>
  <c r="I30" i="5"/>
  <c r="I28" i="5"/>
  <c r="I21" i="5"/>
  <c r="I20" i="5"/>
  <c r="I19" i="5"/>
  <c r="I18" i="5"/>
  <c r="E23" i="1"/>
  <c r="E29" i="1"/>
  <c r="E27" i="1"/>
  <c r="E25" i="1"/>
  <c r="E34" i="1"/>
  <c r="F23" i="1"/>
  <c r="F29" i="1"/>
  <c r="F27" i="1"/>
  <c r="F25" i="1"/>
  <c r="F34" i="1"/>
  <c r="D23" i="1"/>
  <c r="D15" i="1"/>
  <c r="D25" i="1"/>
  <c r="D36" i="1"/>
  <c r="D27" i="1"/>
  <c r="H20" i="6"/>
  <c r="H19" i="6"/>
  <c r="H18" i="6"/>
  <c r="H28" i="5"/>
  <c r="H86" i="5"/>
  <c r="H85" i="5"/>
  <c r="H84" i="5"/>
  <c r="H83" i="5"/>
  <c r="H82" i="5"/>
  <c r="H81" i="5"/>
  <c r="G28" i="5"/>
  <c r="G86" i="5"/>
  <c r="G85" i="5"/>
  <c r="G84" i="5"/>
  <c r="G83" i="5"/>
  <c r="G82" i="5"/>
  <c r="G81" i="5"/>
  <c r="H33" i="6"/>
  <c r="H32" i="6"/>
  <c r="H31" i="6"/>
  <c r="H30" i="6"/>
  <c r="H29" i="6"/>
  <c r="G33" i="6"/>
  <c r="G32" i="6"/>
  <c r="G31" i="6"/>
  <c r="G30" i="6"/>
  <c r="G29" i="6"/>
  <c r="F33" i="6"/>
  <c r="F32" i="6"/>
  <c r="F31" i="6"/>
  <c r="F30" i="6"/>
  <c r="F29" i="6"/>
  <c r="H40" i="5"/>
  <c r="H39" i="5"/>
  <c r="H38" i="5"/>
  <c r="I44" i="5"/>
  <c r="I43" i="5"/>
  <c r="I42" i="5"/>
  <c r="I40" i="5"/>
  <c r="I39" i="5"/>
  <c r="I38" i="5"/>
  <c r="I26" i="5"/>
  <c r="G27" i="6"/>
  <c r="G26" i="6"/>
  <c r="G25" i="6"/>
  <c r="G24" i="6"/>
  <c r="G23" i="6"/>
  <c r="H27" i="6"/>
  <c r="H26" i="6"/>
  <c r="H25" i="6"/>
  <c r="H24" i="6"/>
  <c r="H23" i="6"/>
  <c r="F27" i="6"/>
  <c r="F26" i="6"/>
  <c r="F25" i="6"/>
  <c r="F24" i="6"/>
  <c r="F23" i="6"/>
  <c r="F16" i="6"/>
  <c r="G20" i="6"/>
  <c r="G19" i="6"/>
  <c r="G21" i="6"/>
  <c r="H21" i="5"/>
  <c r="H20" i="5"/>
  <c r="H19" i="5"/>
  <c r="H26" i="5"/>
  <c r="H30" i="5"/>
  <c r="H36" i="5"/>
  <c r="H35" i="5"/>
  <c r="H34" i="5"/>
  <c r="I36" i="5"/>
  <c r="I35" i="5"/>
  <c r="I34" i="5"/>
  <c r="G26" i="5"/>
  <c r="G30" i="5"/>
  <c r="G25" i="5"/>
  <c r="G24" i="5"/>
  <c r="G23" i="5"/>
  <c r="G40" i="5"/>
  <c r="G39" i="5"/>
  <c r="G38" i="5"/>
  <c r="G36" i="5"/>
  <c r="G35" i="5"/>
  <c r="G34" i="5"/>
  <c r="G44" i="5"/>
  <c r="G43" i="5"/>
  <c r="G42" i="5"/>
  <c r="F71" i="6"/>
  <c r="F70" i="6"/>
  <c r="F69" i="6"/>
  <c r="G71" i="6"/>
  <c r="G70" i="6"/>
  <c r="G69" i="6"/>
  <c r="G66" i="6"/>
  <c r="H71" i="6"/>
  <c r="H70" i="6"/>
  <c r="H69" i="6"/>
  <c r="H66" i="6"/>
  <c r="H54" i="5"/>
  <c r="H53" i="5"/>
  <c r="H52" i="5"/>
  <c r="H51" i="5"/>
  <c r="H63" i="5"/>
  <c r="H65" i="5"/>
  <c r="H62" i="5"/>
  <c r="H61" i="5"/>
  <c r="H60" i="5"/>
  <c r="H59" i="5"/>
  <c r="H58" i="5"/>
  <c r="I54" i="5"/>
  <c r="I53" i="5"/>
  <c r="I52" i="5"/>
  <c r="I51" i="5"/>
  <c r="I63" i="5"/>
  <c r="I65" i="5"/>
  <c r="I62" i="5"/>
  <c r="I61" i="5"/>
  <c r="I60" i="5"/>
  <c r="I59" i="5"/>
  <c r="I58" i="5"/>
  <c r="G54" i="5"/>
  <c r="G53" i="5"/>
  <c r="G52" i="5"/>
  <c r="G51" i="5"/>
  <c r="G63" i="5"/>
  <c r="G62" i="5"/>
  <c r="G61" i="5"/>
  <c r="G60" i="5"/>
  <c r="G59" i="5"/>
  <c r="G58" i="5"/>
  <c r="G65" i="5"/>
  <c r="D37" i="1"/>
  <c r="F87" i="6"/>
  <c r="H21" i="6"/>
  <c r="H18" i="5"/>
  <c r="H25" i="5"/>
  <c r="H24" i="5"/>
  <c r="H23" i="5"/>
  <c r="I25" i="5"/>
  <c r="I24" i="5"/>
  <c r="I23" i="5"/>
  <c r="G17" i="6"/>
  <c r="G16" i="6"/>
  <c r="G18" i="6"/>
  <c r="H17" i="6"/>
  <c r="H16" i="6"/>
  <c r="G63" i="6"/>
  <c r="G62" i="6"/>
  <c r="G61" i="6"/>
  <c r="F17" i="6"/>
  <c r="F18" i="6"/>
  <c r="D38" i="1"/>
  <c r="H42" i="6"/>
  <c r="H41" i="6"/>
  <c r="H88" i="6"/>
  <c r="I17" i="5"/>
  <c r="I93" i="5"/>
  <c r="H17" i="5"/>
  <c r="H93" i="5"/>
  <c r="G17" i="5"/>
  <c r="G93" i="5"/>
  <c r="F42" i="6"/>
  <c r="F41" i="6"/>
  <c r="F88" i="6"/>
  <c r="F66" i="6"/>
  <c r="G42" i="6"/>
  <c r="G41" i="6"/>
  <c r="G88" i="6"/>
  <c r="E36" i="1"/>
  <c r="E38" i="1"/>
</calcChain>
</file>

<file path=xl/sharedStrings.xml><?xml version="1.0" encoding="utf-8"?>
<sst xmlns="http://schemas.openxmlformats.org/spreadsheetml/2006/main" count="851" uniqueCount="222">
  <si>
    <t>Резервные средства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</si>
  <si>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</si>
  <si>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</si>
  <si>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</si>
  <si>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</si>
  <si>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</si>
  <si>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</si>
  <si>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</si>
  <si>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</si>
  <si>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</si>
  <si>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</si>
  <si>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</si>
  <si>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</si>
  <si>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</si>
  <si>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</si>
  <si>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</si>
  <si>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</si>
  <si>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</si>
  <si>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</si>
  <si>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</si>
  <si>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</si>
  <si>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</si>
  <si>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</si>
  <si>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</si>
  <si>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</si>
  <si>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</si>
  <si>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</si>
  <si>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</si>
  <si>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</si>
  <si>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</si>
  <si>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</si>
  <si>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</si>
  <si>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</si>
  <si>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</si>
  <si>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</si>
  <si>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</si>
  <si>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</si>
  <si>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</si>
  <si>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</si>
  <si>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</si>
  <si>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</si>
  <si>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</si>
  <si>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</si>
  <si>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</si>
  <si>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</si>
  <si>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</si>
  <si>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</si>
  <si>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</si>
  <si>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</si>
  <si>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</si>
  <si>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</si>
  <si>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</si>
  <si>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</si>
  <si>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</si>
  <si>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</si>
  <si>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</si>
  <si>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</si>
  <si>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</si>
  <si>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</si>
  <si>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</si>
  <si>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</si>
  <si>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</si>
  <si>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</si>
  <si>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</si>
  <si>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</si>
  <si>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</si>
  <si>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</si>
  <si>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</si>
  <si>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</si>
  <si>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</si>
  <si>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</si>
  <si>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</si>
  <si>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</si>
  <si>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</si>
  <si>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</si>
  <si>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</si>
  <si>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</si>
  <si>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</si>
  <si>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</si>
  <si>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</si>
  <si>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</si>
  <si>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</si>
  <si>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</si>
  <si>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</si>
  <si>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</si>
  <si>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</si>
  <si>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</si>
  <si>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</si>
  <si>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</si>
  <si>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</si>
  <si>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</si>
  <si>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</si>
  <si>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</si>
  <si>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</si>
  <si>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</si>
  <si>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</si>
  <si>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</si>
  <si>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</si>
  <si>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</si>
  <si>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</si>
  <si>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</si>
  <si>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</si>
  <si>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( руб.)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</si>
  <si>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</si>
  <si>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</si>
  <si>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</si>
  <si>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</si>
  <si>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</si>
  <si>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</si>
  <si>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</si>
  <si>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</si>
  <si>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</si>
  <si>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</si>
  <si>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</si>
  <si>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</si>
  <si>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</si>
  <si>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</si>
  <si>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</si>
  <si>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</si>
  <si>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</si>
  <si>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</si>
  <si>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</si>
  <si>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</si>
  <si>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</si>
  <si>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</si>
  <si>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</si>
  <si>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</si>
  <si>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</si>
  <si>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</si>
  <si>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</si>
  <si>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</si>
  <si>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</si>
  <si>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</si>
  <si>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</si>
  <si>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</si>
  <si>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</si>
  <si>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</si>
  <si>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</si>
  <si>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</si>
  <si>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</si>
  <si>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</si>
  <si>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</si>
  <si>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</si>
  <si>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</si>
  <si>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</si>
  <si>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</si>
  <si>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</si>
  <si>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</si>
  <si>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</si>
  <si>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</si>
  <si>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</si>
  <si>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</si>
  <si>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</si>
  <si>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</si>
  <si>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</si>
  <si>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</si>
  <si>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</si>
  <si>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</si>
  <si>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</si>
  <si>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</si>
  <si>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</si>
  <si>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</si>
  <si>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</si>
  <si>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</si>
  <si>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</si>
  <si>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</si>
  <si>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Администрация Тумаковского сельсовета Ирбейского района Красноярского края</t>
  </si>
  <si>
    <t>843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</si>
  <si>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</si>
  <si>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</si>
  <si>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0110060000</t>
  </si>
  <si>
    <t>Условно утвержденные расходы</t>
  </si>
  <si>
    <t>к решению Тумаковского</t>
  </si>
  <si>
    <t>Культура, кинематография</t>
  </si>
  <si>
    <t>Культура</t>
  </si>
  <si>
    <t>КУЛЬТУРА, КИНЕМАТОГРАФИЯ</t>
  </si>
  <si>
    <t>0200000000</t>
  </si>
  <si>
    <t>к  решению Тумаковского</t>
  </si>
  <si>
    <t>обеспечение пожарной безопасности</t>
  </si>
  <si>
    <t>0310</t>
  </si>
  <si>
    <t>Мобилизационная вневойсковая подготовка</t>
  </si>
  <si>
    <t>Обеспечение первичных мер пожарной безопасности в границах населенных пунктов поселения</t>
  </si>
  <si>
    <t xml:space="preserve">Ведомственная структура расходов  бюджета сельского поселения Тумаковского сельсовета </t>
  </si>
  <si>
    <t xml:space="preserve">Муниципальная программа"Обеспечение комплекса условий для благоприятной жизненой среды населения Тумаковского сельсовета"  </t>
  </si>
  <si>
    <t>Муниципальная подпрограмма "Сохранение дорожно-транспортной инфраструктуры в границах сельсовета"</t>
  </si>
  <si>
    <t>Муниципальная подпрограмма "Стабилизирование системы комплексного благоустройства на территории Тумаковского сельсовета"</t>
  </si>
  <si>
    <t>2200008010</t>
  </si>
  <si>
    <t xml:space="preserve">Муниципальная подпрограмма " Стабилизирование экологической обстановки, способствующей укреплению здоровья населения,развитие массовой физической культуры и спорта" </t>
  </si>
  <si>
    <t>Муниципальная подпрограмма "Осуществление комплекса мероприятий по гражданской обороне, защите и безопасности населения";"Участие в обеспечении первичных мер пожарной безопасности в границах населенных пунктов поселения"</t>
  </si>
  <si>
    <t>сельского Совета депутатов</t>
  </si>
  <si>
    <t>Иные расходы</t>
  </si>
  <si>
    <t>853</t>
  </si>
  <si>
    <t>850</t>
  </si>
  <si>
    <t>Распределение расходов  бюджета сельского поселения Тумаковского сельсовета по разделам и 
подразделам бюджетной классификации расходов бюджетов Российской Федерации 
на 2021 год и плановый период 2022-2023 годов</t>
  </si>
  <si>
    <t>Сумма                                                             на 2023 год</t>
  </si>
  <si>
    <t>Сумма                                       на 2022 год</t>
  </si>
  <si>
    <t>Сумма                                      на  2021 год</t>
  </si>
  <si>
    <t>2200010010</t>
  </si>
  <si>
    <t xml:space="preserve">Распределение бюджетных ассигнований по целевым статьям (муниципальным программам  сельского поселения Тумаковского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поселения Тумаковского сельсовета на 2021 год и плановый период 2022-2023 годов . </t>
  </si>
  <si>
    <t>1001</t>
  </si>
  <si>
    <t>1000</t>
  </si>
  <si>
    <t>Пенсионное обеспечение</t>
  </si>
  <si>
    <t>Социальная политика</t>
  </si>
  <si>
    <t>Сумма на          2021 год</t>
  </si>
  <si>
    <t>Сумма на          2022год</t>
  </si>
  <si>
    <t>Сумма на          2023 год</t>
  </si>
  <si>
    <t>на 2021 год и плановый период на 2022-2023 годов.</t>
  </si>
  <si>
    <t>Сумма на          2022 год</t>
  </si>
  <si>
    <t>Приложение 7</t>
  </si>
  <si>
    <t>75</t>
  </si>
  <si>
    <t>76</t>
  </si>
  <si>
    <t>Приложение 6</t>
  </si>
  <si>
    <t>от 24.12.2020 № 17</t>
  </si>
  <si>
    <t>73</t>
  </si>
  <si>
    <t>74</t>
  </si>
  <si>
    <t>Приложение 4</t>
  </si>
  <si>
    <t>Приложение 3</t>
  </si>
  <si>
    <t>Приложение 2</t>
  </si>
  <si>
    <t>от 12.11.2021 № 60</t>
  </si>
  <si>
    <t xml:space="preserve">Муниципальная программа "Обеспечение комплекса условий для благоприятной жизненной среды населения Тумаковского сельсовета"  </t>
  </si>
  <si>
    <t xml:space="preserve">Муниципальная подпрограмма " Стабилизирование экологической обстановки, способствующей укреплению здоровья населения, развитие массовой физической культуры и спорта" </t>
  </si>
  <si>
    <t>Муниципальная подпрограмма "Осуществление комплекса мероприятий по гражданской обороне, защите и безопасности населения"; "Участие в обеспечении первичных мер пожарной безопасности в границах населенных пунктов поселения"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</si>
</sst>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78" formatCode="#,##0.000"/>
  </numFmts>
  <fonts count="2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</font>
    <font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59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" xfId="0" applyNumberFormat="1" applyFont="1" applyBorder="1" applyAlignment="1">
      <alignment vertical="top" wrapText="1"/>
    </xf>
    <xf numFmtId="0" fontId="5" fillId="0" borderId="0" xfId="0" applyFont="1"/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/>
    <xf numFmtId="49" fontId="5" fillId="0" borderId="0" xfId="0" applyNumberFormat="1" applyFont="1"/>
    <xf numFmtId="178" fontId="5" fillId="0" borderId="0" xfId="0" applyNumberFormat="1" applyFont="1"/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/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/>
    <xf numFmtId="0" fontId="11" fillId="0" borderId="0" xfId="0" applyFont="1" applyFill="1"/>
    <xf numFmtId="49" fontId="12" fillId="0" borderId="0" xfId="0" applyNumberFormat="1" applyFont="1"/>
    <xf numFmtId="0" fontId="6" fillId="0" borderId="0" xfId="0" quotePrefix="1" applyFont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right"/>
    </xf>
    <xf numFmtId="4" fontId="11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11" fillId="0" borderId="0" xfId="1" applyNumberFormat="1" applyFont="1" applyFill="1" applyAlignment="1">
      <alignment horizontal="right"/>
    </xf>
    <xf numFmtId="4" fontId="11" fillId="0" borderId="0" xfId="2" applyNumberFormat="1" applyFont="1" applyFill="1" applyAlignment="1">
      <alignment horizontal="right"/>
    </xf>
    <xf numFmtId="4" fontId="6" fillId="0" borderId="0" xfId="0" quotePrefix="1" applyNumberFormat="1" applyFont="1" applyAlignment="1">
      <alignment wrapText="1"/>
    </xf>
    <xf numFmtId="4" fontId="6" fillId="0" borderId="0" xfId="0" applyNumberFormat="1" applyFont="1" applyFill="1" applyAlignment="1">
      <alignment horizontal="center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/>
    <xf numFmtId="0" fontId="11" fillId="0" borderId="0" xfId="0" applyFont="1" applyFill="1" applyBorder="1"/>
    <xf numFmtId="0" fontId="11" fillId="0" borderId="0" xfId="0" applyNumberFormat="1" applyFont="1" applyFill="1" applyBorder="1"/>
    <xf numFmtId="49" fontId="13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horizontal="justify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2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78" fontId="17" fillId="0" borderId="0" xfId="0" applyNumberFormat="1" applyFont="1" applyFill="1" applyAlignment="1"/>
    <xf numFmtId="4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78" fontId="17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4" fillId="0" borderId="1" xfId="0" applyFont="1" applyBorder="1" applyAlignment="1">
      <alignment horizontal="justify" vertical="top" wrapText="1"/>
    </xf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/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justify" vertical="center" wrapText="1"/>
    </xf>
    <xf numFmtId="0" fontId="25" fillId="0" borderId="0" xfId="0" applyFont="1" applyFill="1"/>
    <xf numFmtId="0" fontId="2" fillId="0" borderId="1" xfId="0" applyFont="1" applyFill="1" applyBorder="1"/>
    <xf numFmtId="0" fontId="14" fillId="0" borderId="0" xfId="0" applyFont="1"/>
    <xf numFmtId="49" fontId="2" fillId="0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178" fontId="1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left" vertical="center"/>
    </xf>
    <xf numFmtId="2" fontId="15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0" fontId="15" fillId="0" borderId="1" xfId="0" applyFont="1" applyFill="1" applyBorder="1"/>
    <xf numFmtId="4" fontId="15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left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1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top" wrapText="1"/>
    </xf>
    <xf numFmtId="0" fontId="19" fillId="2" borderId="0" xfId="0" applyFont="1" applyFill="1" applyAlignment="1">
      <alignment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4" fillId="2" borderId="0" xfId="0" applyFont="1" applyFill="1"/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8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178" fontId="2" fillId="0" borderId="0" xfId="0" applyNumberFormat="1" applyFont="1" applyFill="1" applyAlignment="1">
      <alignment horizontal="left"/>
    </xf>
    <xf numFmtId="178" fontId="17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Normal="100" workbookViewId="0">
      <selection activeCell="M16" sqref="M16"/>
    </sheetView>
  </sheetViews>
  <sheetFormatPr defaultRowHeight="12.75" x14ac:dyDescent="0.2"/>
  <cols>
    <col min="1" max="1" width="5.7109375" style="15" customWidth="1"/>
    <col min="2" max="2" width="30.5703125" style="16" customWidth="1"/>
    <col min="3" max="3" width="10.5703125" style="17" customWidth="1"/>
    <col min="4" max="6" width="18.42578125" style="18" customWidth="1"/>
    <col min="7" max="16384" width="9.140625" style="9"/>
  </cols>
  <sheetData>
    <row r="1" spans="1:8" s="5" customFormat="1" ht="15.75" x14ac:dyDescent="0.25">
      <c r="A1" s="6"/>
      <c r="B1" s="4"/>
      <c r="D1" s="10"/>
      <c r="E1" s="133" t="s">
        <v>217</v>
      </c>
      <c r="F1" s="10"/>
    </row>
    <row r="2" spans="1:8" s="5" customFormat="1" ht="15.75" x14ac:dyDescent="0.25">
      <c r="A2" s="6"/>
      <c r="B2" s="4"/>
      <c r="D2" s="11"/>
      <c r="E2" s="154" t="s">
        <v>172</v>
      </c>
      <c r="F2" s="154"/>
    </row>
    <row r="3" spans="1:8" s="5" customFormat="1" ht="15.75" x14ac:dyDescent="0.25">
      <c r="A3" s="6"/>
      <c r="B3" s="4"/>
      <c r="D3" s="11"/>
      <c r="E3" s="154" t="s">
        <v>189</v>
      </c>
      <c r="F3" s="154"/>
      <c r="G3" s="9"/>
      <c r="H3" s="9"/>
    </row>
    <row r="4" spans="1:8" s="5" customFormat="1" ht="15.75" x14ac:dyDescent="0.25">
      <c r="A4" s="6"/>
      <c r="B4" s="4"/>
      <c r="D4" s="11"/>
      <c r="E4" s="133" t="s">
        <v>218</v>
      </c>
      <c r="F4" s="133"/>
      <c r="G4" s="9"/>
      <c r="H4" s="9"/>
    </row>
    <row r="5" spans="1:8" s="5" customFormat="1" ht="9" customHeight="1" x14ac:dyDescent="0.25">
      <c r="A5" s="6"/>
      <c r="B5" s="4"/>
      <c r="D5" s="11"/>
      <c r="E5" s="9"/>
      <c r="F5" s="9"/>
      <c r="G5" s="9"/>
      <c r="H5" s="9"/>
    </row>
    <row r="6" spans="1:8" s="5" customFormat="1" ht="15.75" x14ac:dyDescent="0.25">
      <c r="A6" s="6"/>
      <c r="B6" s="4"/>
      <c r="D6" s="11"/>
      <c r="E6" s="133" t="s">
        <v>33</v>
      </c>
      <c r="F6" s="10"/>
    </row>
    <row r="7" spans="1:8" s="5" customFormat="1" ht="15.75" x14ac:dyDescent="0.25">
      <c r="A7" s="6"/>
      <c r="B7" s="4"/>
      <c r="D7" s="11"/>
      <c r="E7" s="154" t="s">
        <v>172</v>
      </c>
      <c r="F7" s="154"/>
    </row>
    <row r="8" spans="1:8" s="5" customFormat="1" ht="15.75" x14ac:dyDescent="0.25">
      <c r="A8" s="6"/>
      <c r="B8" s="4"/>
      <c r="D8" s="11"/>
      <c r="E8" s="154" t="s">
        <v>189</v>
      </c>
      <c r="F8" s="154"/>
    </row>
    <row r="9" spans="1:8" s="5" customFormat="1" ht="15.75" x14ac:dyDescent="0.25">
      <c r="A9" s="7"/>
      <c r="D9" s="11"/>
      <c r="E9" s="133" t="s">
        <v>212</v>
      </c>
      <c r="F9" s="133"/>
    </row>
    <row r="10" spans="1:8" s="5" customFormat="1" ht="9" customHeight="1" x14ac:dyDescent="0.25">
      <c r="A10" s="7"/>
      <c r="D10" s="11"/>
      <c r="E10" s="133"/>
      <c r="F10" s="133"/>
    </row>
    <row r="11" spans="1:8" s="5" customFormat="1" ht="93" customHeight="1" x14ac:dyDescent="0.25">
      <c r="A11" s="151" t="s">
        <v>193</v>
      </c>
      <c r="B11" s="151"/>
      <c r="C11" s="151"/>
      <c r="D11" s="151"/>
      <c r="E11" s="151"/>
      <c r="F11" s="151"/>
    </row>
    <row r="12" spans="1:8" s="5" customFormat="1" ht="15.75" x14ac:dyDescent="0.25">
      <c r="A12" s="7"/>
      <c r="D12" s="12"/>
      <c r="E12" s="12"/>
      <c r="F12" s="12" t="s">
        <v>68</v>
      </c>
    </row>
    <row r="13" spans="1:8" ht="45.2" customHeight="1" x14ac:dyDescent="0.2">
      <c r="A13" s="2" t="s">
        <v>72</v>
      </c>
      <c r="B13" s="2" t="s">
        <v>73</v>
      </c>
      <c r="C13" s="1" t="s">
        <v>74</v>
      </c>
      <c r="D13" s="13" t="s">
        <v>196</v>
      </c>
      <c r="E13" s="13" t="s">
        <v>195</v>
      </c>
      <c r="F13" s="13" t="s">
        <v>194</v>
      </c>
    </row>
    <row r="14" spans="1:8" ht="15.75" x14ac:dyDescent="0.25">
      <c r="A14" s="21" t="s">
        <v>75</v>
      </c>
      <c r="B14" s="3" t="s">
        <v>75</v>
      </c>
      <c r="C14" s="3" t="s">
        <v>76</v>
      </c>
      <c r="D14" s="14" t="s">
        <v>77</v>
      </c>
      <c r="E14" s="14" t="s">
        <v>78</v>
      </c>
      <c r="F14" s="14" t="s">
        <v>79</v>
      </c>
    </row>
    <row r="15" spans="1:8" ht="31.5" x14ac:dyDescent="0.2">
      <c r="A15" s="21" t="s">
        <v>75</v>
      </c>
      <c r="B15" s="19" t="s">
        <v>82</v>
      </c>
      <c r="C15" s="20" t="s">
        <v>83</v>
      </c>
      <c r="D15" s="64">
        <f>D16+D17+D20+D23</f>
        <v>3968408.17</v>
      </c>
      <c r="E15" s="64">
        <f>E16+E17+E18+E19+E20</f>
        <v>3385990</v>
      </c>
      <c r="F15" s="64">
        <f>F16+F17+F18+F19+F20</f>
        <v>3221294</v>
      </c>
    </row>
    <row r="16" spans="1:8" ht="66.75" customHeight="1" x14ac:dyDescent="0.2">
      <c r="A16" s="21" t="s">
        <v>76</v>
      </c>
      <c r="B16" s="8" t="s">
        <v>48</v>
      </c>
      <c r="C16" s="21" t="s">
        <v>84</v>
      </c>
      <c r="D16" s="65">
        <v>954284</v>
      </c>
      <c r="E16" s="65">
        <v>783368</v>
      </c>
      <c r="F16" s="65">
        <v>783368</v>
      </c>
    </row>
    <row r="17" spans="1:6" ht="126" x14ac:dyDescent="0.2">
      <c r="A17" s="21" t="s">
        <v>77</v>
      </c>
      <c r="B17" s="8" t="s">
        <v>49</v>
      </c>
      <c r="C17" s="1" t="s">
        <v>69</v>
      </c>
      <c r="D17" s="66">
        <v>2928479.17</v>
      </c>
      <c r="E17" s="66">
        <v>2560288</v>
      </c>
      <c r="F17" s="66">
        <v>2395592</v>
      </c>
    </row>
    <row r="18" spans="1:6" s="139" customFormat="1" ht="94.5" x14ac:dyDescent="0.2">
      <c r="A18" s="135" t="s">
        <v>78</v>
      </c>
      <c r="B18" s="136" t="s">
        <v>50</v>
      </c>
      <c r="C18" s="137" t="s">
        <v>90</v>
      </c>
      <c r="D18" s="138">
        <v>60289</v>
      </c>
      <c r="E18" s="138">
        <v>36123</v>
      </c>
      <c r="F18" s="138">
        <v>36123</v>
      </c>
    </row>
    <row r="19" spans="1:6" s="139" customFormat="1" ht="15.75" x14ac:dyDescent="0.2">
      <c r="A19" s="135" t="s">
        <v>79</v>
      </c>
      <c r="B19" s="136" t="s">
        <v>51</v>
      </c>
      <c r="C19" s="137" t="s">
        <v>29</v>
      </c>
      <c r="D19" s="138">
        <v>3000</v>
      </c>
      <c r="E19" s="138">
        <v>3000</v>
      </c>
      <c r="F19" s="138">
        <v>3000</v>
      </c>
    </row>
    <row r="20" spans="1:6" s="139" customFormat="1" ht="63" x14ac:dyDescent="0.2">
      <c r="A20" s="135" t="s">
        <v>80</v>
      </c>
      <c r="B20" s="136" t="s">
        <v>169</v>
      </c>
      <c r="C20" s="137" t="s">
        <v>30</v>
      </c>
      <c r="D20" s="138">
        <v>3211</v>
      </c>
      <c r="E20" s="138">
        <v>3211</v>
      </c>
      <c r="F20" s="138">
        <v>3211</v>
      </c>
    </row>
    <row r="21" spans="1:6" s="139" customFormat="1" ht="15.75" x14ac:dyDescent="0.2">
      <c r="A21" s="135" t="s">
        <v>81</v>
      </c>
      <c r="B21" s="140" t="s">
        <v>173</v>
      </c>
      <c r="C21" s="141" t="s">
        <v>30</v>
      </c>
      <c r="D21" s="142">
        <v>154400</v>
      </c>
      <c r="E21" s="143">
        <v>0</v>
      </c>
      <c r="F21" s="143">
        <v>0</v>
      </c>
    </row>
    <row r="22" spans="1:6" s="139" customFormat="1" ht="15.75" x14ac:dyDescent="0.2">
      <c r="A22" s="135" t="s">
        <v>85</v>
      </c>
      <c r="B22" s="136" t="s">
        <v>174</v>
      </c>
      <c r="C22" s="137" t="s">
        <v>30</v>
      </c>
      <c r="D22" s="138">
        <v>154400</v>
      </c>
      <c r="E22" s="144">
        <v>0</v>
      </c>
      <c r="F22" s="144">
        <v>0</v>
      </c>
    </row>
    <row r="23" spans="1:6" s="139" customFormat="1" ht="15.75" x14ac:dyDescent="0.2">
      <c r="A23" s="135" t="s">
        <v>86</v>
      </c>
      <c r="B23" s="140" t="s">
        <v>39</v>
      </c>
      <c r="C23" s="141" t="s">
        <v>34</v>
      </c>
      <c r="D23" s="142">
        <f>D24</f>
        <v>82434</v>
      </c>
      <c r="E23" s="142">
        <f>E24</f>
        <v>83619</v>
      </c>
      <c r="F23" s="142">
        <f>F24</f>
        <v>88086</v>
      </c>
    </row>
    <row r="24" spans="1:6" s="139" customFormat="1" ht="31.5" x14ac:dyDescent="0.2">
      <c r="A24" s="135" t="s">
        <v>87</v>
      </c>
      <c r="B24" s="136" t="s">
        <v>180</v>
      </c>
      <c r="C24" s="137" t="s">
        <v>35</v>
      </c>
      <c r="D24" s="138">
        <v>82434</v>
      </c>
      <c r="E24" s="138">
        <v>83619</v>
      </c>
      <c r="F24" s="138">
        <v>88086</v>
      </c>
    </row>
    <row r="25" spans="1:6" s="139" customFormat="1" ht="50.25" customHeight="1" x14ac:dyDescent="0.2">
      <c r="A25" s="135" t="s">
        <v>88</v>
      </c>
      <c r="B25" s="140" t="s">
        <v>38</v>
      </c>
      <c r="C25" s="141" t="s">
        <v>37</v>
      </c>
      <c r="D25" s="142">
        <f>D26</f>
        <v>177573.39</v>
      </c>
      <c r="E25" s="142">
        <f>E26</f>
        <v>50400</v>
      </c>
      <c r="F25" s="142">
        <f>F26</f>
        <v>50400</v>
      </c>
    </row>
    <row r="26" spans="1:6" s="139" customFormat="1" ht="63" x14ac:dyDescent="0.2">
      <c r="A26" s="135" t="s">
        <v>89</v>
      </c>
      <c r="B26" s="145" t="s">
        <v>181</v>
      </c>
      <c r="C26" s="137" t="s">
        <v>179</v>
      </c>
      <c r="D26" s="138">
        <v>177573.39</v>
      </c>
      <c r="E26" s="138">
        <v>50400</v>
      </c>
      <c r="F26" s="138">
        <v>50400</v>
      </c>
    </row>
    <row r="27" spans="1:6" s="139" customFormat="1" ht="15.75" x14ac:dyDescent="0.2">
      <c r="A27" s="135" t="s">
        <v>40</v>
      </c>
      <c r="B27" s="140" t="s">
        <v>70</v>
      </c>
      <c r="C27" s="141" t="s">
        <v>71</v>
      </c>
      <c r="D27" s="142">
        <f>D28</f>
        <v>458803</v>
      </c>
      <c r="E27" s="142">
        <f>E28</f>
        <v>476157</v>
      </c>
      <c r="F27" s="142">
        <f>F28</f>
        <v>1571281</v>
      </c>
    </row>
    <row r="28" spans="1:6" s="139" customFormat="1" ht="33.75" customHeight="1" x14ac:dyDescent="0.25">
      <c r="A28" s="135" t="s">
        <v>124</v>
      </c>
      <c r="B28" s="146" t="s">
        <v>11</v>
      </c>
      <c r="C28" s="137" t="s">
        <v>8</v>
      </c>
      <c r="D28" s="138">
        <v>458803</v>
      </c>
      <c r="E28" s="138">
        <v>476157</v>
      </c>
      <c r="F28" s="138">
        <v>1571281</v>
      </c>
    </row>
    <row r="29" spans="1:6" s="139" customFormat="1" ht="39" customHeight="1" x14ac:dyDescent="0.2">
      <c r="A29" s="135" t="s">
        <v>125</v>
      </c>
      <c r="B29" s="140" t="s">
        <v>91</v>
      </c>
      <c r="C29" s="141" t="s">
        <v>92</v>
      </c>
      <c r="D29" s="142">
        <v>669792</v>
      </c>
      <c r="E29" s="142">
        <f>E30+E31</f>
        <v>759368</v>
      </c>
      <c r="F29" s="142">
        <f>F30+F31</f>
        <v>759368</v>
      </c>
    </row>
    <row r="30" spans="1:6" s="139" customFormat="1" ht="15.75" x14ac:dyDescent="0.2">
      <c r="A30" s="135" t="s">
        <v>126</v>
      </c>
      <c r="B30" s="136" t="s">
        <v>26</v>
      </c>
      <c r="C30" s="137" t="s">
        <v>93</v>
      </c>
      <c r="D30" s="138">
        <v>0</v>
      </c>
      <c r="E30" s="138">
        <v>0</v>
      </c>
      <c r="F30" s="138">
        <v>0</v>
      </c>
    </row>
    <row r="31" spans="1:6" s="139" customFormat="1" ht="15.75" x14ac:dyDescent="0.2">
      <c r="A31" s="135" t="s">
        <v>18</v>
      </c>
      <c r="B31" s="136" t="s">
        <v>10</v>
      </c>
      <c r="C31" s="137" t="s">
        <v>9</v>
      </c>
      <c r="D31" s="138">
        <v>673470</v>
      </c>
      <c r="E31" s="138">
        <v>759368</v>
      </c>
      <c r="F31" s="138">
        <v>759368</v>
      </c>
    </row>
    <row r="32" spans="1:6" s="139" customFormat="1" ht="15.75" x14ac:dyDescent="0.2">
      <c r="A32" s="135" t="s">
        <v>127</v>
      </c>
      <c r="B32" s="147" t="s">
        <v>202</v>
      </c>
      <c r="C32" s="141" t="s">
        <v>200</v>
      </c>
      <c r="D32" s="142">
        <v>0</v>
      </c>
      <c r="E32" s="142">
        <v>24000</v>
      </c>
      <c r="F32" s="142">
        <v>24000</v>
      </c>
    </row>
    <row r="33" spans="1:6" s="139" customFormat="1" ht="15.75" x14ac:dyDescent="0.2">
      <c r="A33" s="135" t="s">
        <v>19</v>
      </c>
      <c r="B33" s="148" t="s">
        <v>201</v>
      </c>
      <c r="C33" s="137" t="s">
        <v>199</v>
      </c>
      <c r="D33" s="138">
        <v>0</v>
      </c>
      <c r="E33" s="138">
        <v>24000</v>
      </c>
      <c r="F33" s="138">
        <v>24000</v>
      </c>
    </row>
    <row r="34" spans="1:6" s="139" customFormat="1" ht="31.5" x14ac:dyDescent="0.2">
      <c r="A34" s="135" t="s">
        <v>117</v>
      </c>
      <c r="B34" s="140" t="s">
        <v>27</v>
      </c>
      <c r="C34" s="141" t="s">
        <v>28</v>
      </c>
      <c r="D34" s="142">
        <f>D35</f>
        <v>20323</v>
      </c>
      <c r="E34" s="142">
        <f>E35</f>
        <v>20323</v>
      </c>
      <c r="F34" s="142">
        <f>F35</f>
        <v>20323</v>
      </c>
    </row>
    <row r="35" spans="1:6" ht="47.25" x14ac:dyDescent="0.2">
      <c r="A35" s="21" t="s">
        <v>118</v>
      </c>
      <c r="B35" s="8" t="s">
        <v>31</v>
      </c>
      <c r="C35" s="1" t="s">
        <v>32</v>
      </c>
      <c r="D35" s="66">
        <v>20323</v>
      </c>
      <c r="E35" s="66">
        <v>20323</v>
      </c>
      <c r="F35" s="66">
        <v>20323</v>
      </c>
    </row>
    <row r="36" spans="1:6" ht="15.75" x14ac:dyDescent="0.2">
      <c r="A36" s="134">
        <v>22</v>
      </c>
      <c r="B36" s="152" t="s">
        <v>47</v>
      </c>
      <c r="C36" s="153"/>
      <c r="D36" s="67">
        <f>D15+D18+D19+D21+D25+D27+D29+D32+D34</f>
        <v>5512588.5599999996</v>
      </c>
      <c r="E36" s="67">
        <f>E15+E23+E25+E27+E29+E34+E32</f>
        <v>4799857</v>
      </c>
      <c r="F36" s="67">
        <f>F15+F23+F25+F27+F29+F34+F32</f>
        <v>5734752</v>
      </c>
    </row>
    <row r="37" spans="1:6" ht="35.25" customHeight="1" x14ac:dyDescent="0.2">
      <c r="A37" s="134">
        <v>23</v>
      </c>
      <c r="B37" s="19" t="s">
        <v>42</v>
      </c>
      <c r="C37" s="1" t="s">
        <v>43</v>
      </c>
      <c r="D37" s="66">
        <f>'прил 3'!G92</f>
        <v>0</v>
      </c>
      <c r="E37" s="66">
        <v>118708</v>
      </c>
      <c r="F37" s="66">
        <v>292635</v>
      </c>
    </row>
    <row r="38" spans="1:6" ht="15.75" x14ac:dyDescent="0.2">
      <c r="A38" s="149"/>
      <c r="B38" s="150"/>
      <c r="C38" s="22"/>
      <c r="D38" s="67">
        <f>D36+D37</f>
        <v>5512588.5599999996</v>
      </c>
      <c r="E38" s="67">
        <f>E36+E37</f>
        <v>4918565</v>
      </c>
      <c r="F38" s="67">
        <f>F36+F37</f>
        <v>6027387</v>
      </c>
    </row>
  </sheetData>
  <mergeCells count="7">
    <mergeCell ref="A38:B38"/>
    <mergeCell ref="A11:F11"/>
    <mergeCell ref="B36:C36"/>
    <mergeCell ref="E2:F2"/>
    <mergeCell ref="E3:F3"/>
    <mergeCell ref="E7:F7"/>
    <mergeCell ref="E8:F8"/>
  </mergeCells>
  <phoneticPr fontId="3" type="noConversion"/>
  <pageMargins left="0.39370078740157483" right="0.19685039370078741" top="0.39370078740157483" bottom="0.39370078740157483" header="0.39370078740157483" footer="0.39370078740157483"/>
  <pageSetup paperSize="9" scale="95" firstPageNumber="103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zoomScale="90" zoomScaleNormal="100" zoomScaleSheetLayoutView="75" workbookViewId="0">
      <selection activeCell="B18" sqref="B18"/>
    </sheetView>
  </sheetViews>
  <sheetFormatPr defaultRowHeight="26.25" x14ac:dyDescent="0.4"/>
  <cols>
    <col min="1" max="1" width="6.7109375" style="24" customWidth="1"/>
    <col min="2" max="2" width="44.42578125" style="25" customWidth="1"/>
    <col min="3" max="3" width="11.140625" style="26" customWidth="1"/>
    <col min="4" max="4" width="11.85546875" style="26" customWidth="1"/>
    <col min="5" max="5" width="11.5703125" style="27" customWidth="1"/>
    <col min="6" max="6" width="6.42578125" style="26" customWidth="1"/>
    <col min="7" max="7" width="15.5703125" style="28" customWidth="1"/>
    <col min="8" max="8" width="16.42578125" style="28" customWidth="1"/>
    <col min="9" max="9" width="16.5703125" style="28" customWidth="1"/>
    <col min="10" max="10" width="9.140625" style="91"/>
    <col min="11" max="16384" width="9.140625" style="5"/>
  </cols>
  <sheetData>
    <row r="1" spans="1:10" ht="18.75" customHeight="1" x14ac:dyDescent="0.4">
      <c r="H1" s="81" t="s">
        <v>216</v>
      </c>
    </row>
    <row r="2" spans="1:10" ht="18.75" customHeight="1" x14ac:dyDescent="0.4">
      <c r="H2" s="81" t="s">
        <v>172</v>
      </c>
      <c r="I2" s="84"/>
    </row>
    <row r="3" spans="1:10" ht="18.75" customHeight="1" x14ac:dyDescent="0.4">
      <c r="G3" s="81"/>
      <c r="H3" s="155" t="s">
        <v>189</v>
      </c>
      <c r="I3" s="155"/>
    </row>
    <row r="4" spans="1:10" ht="18.75" customHeight="1" x14ac:dyDescent="0.4">
      <c r="F4" s="29"/>
      <c r="H4" s="81" t="s">
        <v>218</v>
      </c>
      <c r="I4" s="84"/>
    </row>
    <row r="5" spans="1:10" ht="9" customHeight="1" x14ac:dyDescent="0.4">
      <c r="F5" s="29"/>
      <c r="H5" s="81"/>
      <c r="I5" s="84"/>
    </row>
    <row r="6" spans="1:10" ht="18.75" customHeight="1" x14ac:dyDescent="0.3">
      <c r="F6" s="29"/>
      <c r="H6" s="81" t="s">
        <v>211</v>
      </c>
      <c r="J6" s="5"/>
    </row>
    <row r="7" spans="1:10" ht="18.75" customHeight="1" x14ac:dyDescent="0.3">
      <c r="F7" s="29"/>
      <c r="H7" s="81" t="s">
        <v>172</v>
      </c>
      <c r="I7" s="84"/>
      <c r="J7" s="5"/>
    </row>
    <row r="8" spans="1:10" ht="18.75" customHeight="1" x14ac:dyDescent="0.3">
      <c r="F8" s="29"/>
      <c r="H8" s="155" t="s">
        <v>189</v>
      </c>
      <c r="I8" s="155"/>
      <c r="J8" s="5"/>
    </row>
    <row r="9" spans="1:10" ht="18.75" customHeight="1" x14ac:dyDescent="0.3">
      <c r="H9" s="81" t="s">
        <v>212</v>
      </c>
      <c r="I9" s="84"/>
      <c r="J9" s="5"/>
    </row>
    <row r="10" spans="1:10" ht="17.25" customHeight="1" x14ac:dyDescent="0.4">
      <c r="H10" s="81"/>
      <c r="I10" s="84"/>
    </row>
    <row r="11" spans="1:10" ht="20.100000000000001" customHeight="1" x14ac:dyDescent="0.4">
      <c r="A11" s="156" t="s">
        <v>182</v>
      </c>
      <c r="B11" s="156"/>
      <c r="C11" s="156"/>
      <c r="D11" s="156"/>
      <c r="E11" s="156"/>
      <c r="F11" s="156"/>
      <c r="G11" s="156"/>
      <c r="H11" s="156"/>
      <c r="I11" s="156"/>
    </row>
    <row r="12" spans="1:10" ht="20.100000000000001" customHeight="1" x14ac:dyDescent="0.4">
      <c r="A12" s="156" t="s">
        <v>206</v>
      </c>
      <c r="B12" s="156"/>
      <c r="C12" s="156"/>
      <c r="D12" s="156"/>
      <c r="E12" s="156"/>
      <c r="F12" s="156"/>
      <c r="G12" s="156"/>
      <c r="H12" s="156"/>
      <c r="I12" s="156"/>
    </row>
    <row r="13" spans="1:10" ht="20.100000000000001" customHeight="1" x14ac:dyDescent="0.4">
      <c r="I13" s="28" t="s">
        <v>102</v>
      </c>
    </row>
    <row r="14" spans="1:10" ht="38.25" x14ac:dyDescent="0.4">
      <c r="A14" s="30" t="s">
        <v>72</v>
      </c>
      <c r="B14" s="30" t="s">
        <v>52</v>
      </c>
      <c r="C14" s="31" t="s">
        <v>53</v>
      </c>
      <c r="D14" s="31" t="s">
        <v>54</v>
      </c>
      <c r="E14" s="31" t="s">
        <v>23</v>
      </c>
      <c r="F14" s="31" t="s">
        <v>24</v>
      </c>
      <c r="G14" s="53" t="s">
        <v>203</v>
      </c>
      <c r="H14" s="53" t="s">
        <v>207</v>
      </c>
      <c r="I14" s="53" t="s">
        <v>205</v>
      </c>
    </row>
    <row r="15" spans="1:10" ht="12.75" customHeight="1" x14ac:dyDescent="0.4">
      <c r="A15" s="31" t="s">
        <v>75</v>
      </c>
      <c r="B15" s="31" t="s">
        <v>76</v>
      </c>
      <c r="C15" s="33" t="s">
        <v>77</v>
      </c>
      <c r="D15" s="31" t="s">
        <v>78</v>
      </c>
      <c r="E15" s="33" t="s">
        <v>79</v>
      </c>
      <c r="F15" s="31" t="s">
        <v>80</v>
      </c>
      <c r="G15" s="33" t="s">
        <v>81</v>
      </c>
      <c r="H15" s="31" t="s">
        <v>85</v>
      </c>
      <c r="I15" s="33" t="s">
        <v>86</v>
      </c>
    </row>
    <row r="16" spans="1:10" ht="28.5" x14ac:dyDescent="0.4">
      <c r="A16" s="31" t="s">
        <v>75</v>
      </c>
      <c r="B16" s="63" t="s">
        <v>166</v>
      </c>
      <c r="C16" s="60" t="s">
        <v>167</v>
      </c>
      <c r="D16" s="60"/>
      <c r="E16" s="61"/>
      <c r="F16" s="60"/>
      <c r="G16" s="62"/>
      <c r="H16" s="62"/>
      <c r="I16" s="62"/>
    </row>
    <row r="17" spans="1:10" x14ac:dyDescent="0.4">
      <c r="A17" s="31" t="s">
        <v>76</v>
      </c>
      <c r="B17" s="34" t="s">
        <v>56</v>
      </c>
      <c r="C17" s="60" t="s">
        <v>167</v>
      </c>
      <c r="D17" s="31" t="s">
        <v>83</v>
      </c>
      <c r="E17" s="59" t="s">
        <v>55</v>
      </c>
      <c r="F17" s="31" t="s">
        <v>55</v>
      </c>
      <c r="G17" s="53">
        <f>G18+G23+G34+G38+G42+G51</f>
        <v>4186097.17</v>
      </c>
      <c r="H17" s="53">
        <f>H18+H23+H34+H38+H42+H46+H51</f>
        <v>3469609</v>
      </c>
      <c r="I17" s="53">
        <f>I18+I23+I34+I38+I42+I46+I51</f>
        <v>3309380</v>
      </c>
    </row>
    <row r="18" spans="1:10" s="89" customFormat="1" ht="38.25" x14ac:dyDescent="0.35">
      <c r="A18" s="87" t="s">
        <v>77</v>
      </c>
      <c r="B18" s="88" t="s">
        <v>95</v>
      </c>
      <c r="C18" s="71" t="s">
        <v>167</v>
      </c>
      <c r="D18" s="87" t="s">
        <v>84</v>
      </c>
      <c r="E18" s="87" t="s">
        <v>55</v>
      </c>
      <c r="F18" s="87" t="s">
        <v>55</v>
      </c>
      <c r="G18" s="82">
        <f t="shared" ref="G18:I21" si="0">G19</f>
        <v>954284</v>
      </c>
      <c r="H18" s="82">
        <f>H21</f>
        <v>783368</v>
      </c>
      <c r="I18" s="82">
        <f t="shared" si="0"/>
        <v>783368</v>
      </c>
      <c r="J18" s="92"/>
    </row>
    <row r="19" spans="1:10" x14ac:dyDescent="0.4">
      <c r="A19" s="31" t="s">
        <v>78</v>
      </c>
      <c r="B19" s="34" t="s">
        <v>96</v>
      </c>
      <c r="C19" s="60" t="s">
        <v>167</v>
      </c>
      <c r="D19" s="31" t="s">
        <v>84</v>
      </c>
      <c r="E19" s="31" t="s">
        <v>103</v>
      </c>
      <c r="F19" s="31" t="s">
        <v>55</v>
      </c>
      <c r="G19" s="53">
        <f t="shared" si="0"/>
        <v>954284</v>
      </c>
      <c r="H19" s="53">
        <f t="shared" si="0"/>
        <v>783368</v>
      </c>
      <c r="I19" s="53">
        <f t="shared" si="0"/>
        <v>783368</v>
      </c>
    </row>
    <row r="20" spans="1:10" x14ac:dyDescent="0.4">
      <c r="A20" s="31" t="s">
        <v>79</v>
      </c>
      <c r="B20" s="34" t="s">
        <v>94</v>
      </c>
      <c r="C20" s="60" t="s">
        <v>167</v>
      </c>
      <c r="D20" s="31" t="s">
        <v>84</v>
      </c>
      <c r="E20" s="31" t="s">
        <v>104</v>
      </c>
      <c r="F20" s="31" t="s">
        <v>55</v>
      </c>
      <c r="G20" s="53">
        <f t="shared" si="0"/>
        <v>954284</v>
      </c>
      <c r="H20" s="53">
        <f>H21</f>
        <v>783368</v>
      </c>
      <c r="I20" s="53">
        <f>I21</f>
        <v>783368</v>
      </c>
    </row>
    <row r="21" spans="1:10" ht="63.75" x14ac:dyDescent="0.4">
      <c r="A21" s="31" t="s">
        <v>80</v>
      </c>
      <c r="B21" s="34" t="s">
        <v>57</v>
      </c>
      <c r="C21" s="60" t="s">
        <v>167</v>
      </c>
      <c r="D21" s="31" t="s">
        <v>84</v>
      </c>
      <c r="E21" s="31" t="s">
        <v>104</v>
      </c>
      <c r="F21" s="31" t="s">
        <v>58</v>
      </c>
      <c r="G21" s="53">
        <f>G22</f>
        <v>954284</v>
      </c>
      <c r="H21" s="53">
        <f t="shared" si="0"/>
        <v>783368</v>
      </c>
      <c r="I21" s="53">
        <f t="shared" si="0"/>
        <v>783368</v>
      </c>
    </row>
    <row r="22" spans="1:10" x14ac:dyDescent="0.4">
      <c r="A22" s="31" t="s">
        <v>81</v>
      </c>
      <c r="B22" s="34" t="s">
        <v>59</v>
      </c>
      <c r="C22" s="60" t="s">
        <v>167</v>
      </c>
      <c r="D22" s="31" t="s">
        <v>84</v>
      </c>
      <c r="E22" s="31" t="s">
        <v>104</v>
      </c>
      <c r="F22" s="31" t="s">
        <v>60</v>
      </c>
      <c r="G22" s="53">
        <v>954284</v>
      </c>
      <c r="H22" s="53">
        <v>783368</v>
      </c>
      <c r="I22" s="53">
        <v>783368</v>
      </c>
    </row>
    <row r="23" spans="1:10" s="89" customFormat="1" ht="51" x14ac:dyDescent="0.35">
      <c r="A23" s="87" t="s">
        <v>85</v>
      </c>
      <c r="B23" s="88" t="s">
        <v>49</v>
      </c>
      <c r="C23" s="71" t="s">
        <v>167</v>
      </c>
      <c r="D23" s="87" t="s">
        <v>69</v>
      </c>
      <c r="E23" s="87" t="s">
        <v>55</v>
      </c>
      <c r="F23" s="87" t="s">
        <v>55</v>
      </c>
      <c r="G23" s="82">
        <f t="shared" ref="G23:I24" si="1">G24</f>
        <v>2928479.17</v>
      </c>
      <c r="H23" s="82">
        <f t="shared" si="1"/>
        <v>2560288</v>
      </c>
      <c r="I23" s="82">
        <f t="shared" si="1"/>
        <v>2395592</v>
      </c>
      <c r="J23" s="92"/>
    </row>
    <row r="24" spans="1:10" x14ac:dyDescent="0.4">
      <c r="A24" s="31" t="s">
        <v>86</v>
      </c>
      <c r="B24" s="34" t="s">
        <v>96</v>
      </c>
      <c r="C24" s="60" t="s">
        <v>167</v>
      </c>
      <c r="D24" s="31" t="s">
        <v>69</v>
      </c>
      <c r="E24" s="31" t="s">
        <v>103</v>
      </c>
      <c r="F24" s="31" t="s">
        <v>55</v>
      </c>
      <c r="G24" s="53">
        <f t="shared" si="1"/>
        <v>2928479.17</v>
      </c>
      <c r="H24" s="53">
        <f t="shared" si="1"/>
        <v>2560288</v>
      </c>
      <c r="I24" s="53">
        <f>I25</f>
        <v>2395592</v>
      </c>
    </row>
    <row r="25" spans="1:10" x14ac:dyDescent="0.4">
      <c r="A25" s="31" t="s">
        <v>87</v>
      </c>
      <c r="B25" s="34" t="s">
        <v>94</v>
      </c>
      <c r="C25" s="60" t="s">
        <v>167</v>
      </c>
      <c r="D25" s="31" t="s">
        <v>69</v>
      </c>
      <c r="E25" s="31" t="s">
        <v>104</v>
      </c>
      <c r="F25" s="31" t="s">
        <v>55</v>
      </c>
      <c r="G25" s="53">
        <f>G26+G28+G30+G32</f>
        <v>2928479.17</v>
      </c>
      <c r="H25" s="53">
        <f>H26+H28+H30+H32</f>
        <v>2560288</v>
      </c>
      <c r="I25" s="53">
        <f>I26+I28+I30+I32</f>
        <v>2395592</v>
      </c>
    </row>
    <row r="26" spans="1:10" ht="63.75" x14ac:dyDescent="0.4">
      <c r="A26" s="31" t="s">
        <v>88</v>
      </c>
      <c r="B26" s="34" t="s">
        <v>57</v>
      </c>
      <c r="C26" s="60" t="s">
        <v>167</v>
      </c>
      <c r="D26" s="31" t="s">
        <v>69</v>
      </c>
      <c r="E26" s="31" t="s">
        <v>104</v>
      </c>
      <c r="F26" s="31" t="s">
        <v>58</v>
      </c>
      <c r="G26" s="53">
        <f>G27</f>
        <v>2522263</v>
      </c>
      <c r="H26" s="53">
        <f>H27</f>
        <v>2413089</v>
      </c>
      <c r="I26" s="53">
        <f>I27</f>
        <v>2394892</v>
      </c>
    </row>
    <row r="27" spans="1:10" x14ac:dyDescent="0.4">
      <c r="A27" s="31" t="s">
        <v>89</v>
      </c>
      <c r="B27" s="34" t="s">
        <v>59</v>
      </c>
      <c r="C27" s="60" t="s">
        <v>167</v>
      </c>
      <c r="D27" s="31" t="s">
        <v>69</v>
      </c>
      <c r="E27" s="31" t="s">
        <v>104</v>
      </c>
      <c r="F27" s="31" t="s">
        <v>60</v>
      </c>
      <c r="G27" s="53">
        <v>2522263</v>
      </c>
      <c r="H27" s="53">
        <v>2413089</v>
      </c>
      <c r="I27" s="53">
        <v>2394892</v>
      </c>
    </row>
    <row r="28" spans="1:10" ht="24" customHeight="1" x14ac:dyDescent="0.4">
      <c r="A28" s="31" t="s">
        <v>40</v>
      </c>
      <c r="B28" s="34" t="s">
        <v>61</v>
      </c>
      <c r="C28" s="60" t="s">
        <v>167</v>
      </c>
      <c r="D28" s="31" t="s">
        <v>69</v>
      </c>
      <c r="E28" s="31" t="s">
        <v>104</v>
      </c>
      <c r="F28" s="31" t="s">
        <v>62</v>
      </c>
      <c r="G28" s="53">
        <f>G29</f>
        <v>406216.17</v>
      </c>
      <c r="H28" s="53">
        <f>H29</f>
        <v>146499</v>
      </c>
      <c r="I28" s="53">
        <f>I29</f>
        <v>0</v>
      </c>
    </row>
    <row r="29" spans="1:10" ht="25.5" customHeight="1" x14ac:dyDescent="0.4">
      <c r="A29" s="31" t="s">
        <v>124</v>
      </c>
      <c r="B29" s="34" t="s">
        <v>63</v>
      </c>
      <c r="C29" s="60" t="s">
        <v>167</v>
      </c>
      <c r="D29" s="31" t="s">
        <v>69</v>
      </c>
      <c r="E29" s="31" t="s">
        <v>104</v>
      </c>
      <c r="F29" s="31" t="s">
        <v>64</v>
      </c>
      <c r="G29" s="53">
        <v>406216.17</v>
      </c>
      <c r="H29" s="53">
        <v>146499</v>
      </c>
      <c r="I29" s="53">
        <v>0</v>
      </c>
    </row>
    <row r="30" spans="1:10" ht="21.95" customHeight="1" x14ac:dyDescent="0.4">
      <c r="A30" s="31" t="s">
        <v>125</v>
      </c>
      <c r="B30" s="34" t="s">
        <v>4</v>
      </c>
      <c r="C30" s="60" t="s">
        <v>167</v>
      </c>
      <c r="D30" s="31" t="s">
        <v>69</v>
      </c>
      <c r="E30" s="31" t="s">
        <v>104</v>
      </c>
      <c r="F30" s="31" t="s">
        <v>5</v>
      </c>
      <c r="G30" s="53">
        <f>G31</f>
        <v>0</v>
      </c>
      <c r="H30" s="53">
        <f>H31</f>
        <v>0</v>
      </c>
      <c r="I30" s="53">
        <f>I31</f>
        <v>0</v>
      </c>
    </row>
    <row r="31" spans="1:10" ht="21.95" customHeight="1" x14ac:dyDescent="0.4">
      <c r="A31" s="31" t="s">
        <v>126</v>
      </c>
      <c r="B31" s="34" t="s">
        <v>14</v>
      </c>
      <c r="C31" s="60" t="s">
        <v>167</v>
      </c>
      <c r="D31" s="31" t="s">
        <v>69</v>
      </c>
      <c r="E31" s="31" t="s">
        <v>104</v>
      </c>
      <c r="F31" s="31" t="s">
        <v>13</v>
      </c>
      <c r="G31" s="53">
        <v>0</v>
      </c>
      <c r="H31" s="53">
        <v>0</v>
      </c>
      <c r="I31" s="53">
        <v>0</v>
      </c>
    </row>
    <row r="32" spans="1:10" ht="21.95" customHeight="1" x14ac:dyDescent="0.4">
      <c r="A32" s="87" t="s">
        <v>18</v>
      </c>
      <c r="B32" s="69" t="s">
        <v>65</v>
      </c>
      <c r="C32" s="60" t="s">
        <v>167</v>
      </c>
      <c r="D32" s="31" t="s">
        <v>69</v>
      </c>
      <c r="E32" s="31" t="s">
        <v>104</v>
      </c>
      <c r="F32" s="31" t="s">
        <v>66</v>
      </c>
      <c r="G32" s="53">
        <f>G33</f>
        <v>0</v>
      </c>
      <c r="H32" s="53">
        <f>H33</f>
        <v>700</v>
      </c>
      <c r="I32" s="53">
        <f>I33</f>
        <v>700</v>
      </c>
    </row>
    <row r="33" spans="1:10" ht="21.95" customHeight="1" x14ac:dyDescent="0.4">
      <c r="A33" s="31" t="s">
        <v>127</v>
      </c>
      <c r="B33" s="34" t="s">
        <v>190</v>
      </c>
      <c r="C33" s="60" t="s">
        <v>167</v>
      </c>
      <c r="D33" s="31" t="s">
        <v>69</v>
      </c>
      <c r="E33" s="31" t="s">
        <v>104</v>
      </c>
      <c r="F33" s="31" t="s">
        <v>191</v>
      </c>
      <c r="G33" s="53">
        <v>0</v>
      </c>
      <c r="H33" s="53">
        <v>700</v>
      </c>
      <c r="I33" s="53">
        <v>700</v>
      </c>
    </row>
    <row r="34" spans="1:10" s="89" customFormat="1" ht="28.5" customHeight="1" x14ac:dyDescent="0.35">
      <c r="A34" s="31" t="s">
        <v>19</v>
      </c>
      <c r="B34" s="88" t="s">
        <v>96</v>
      </c>
      <c r="C34" s="71" t="s">
        <v>167</v>
      </c>
      <c r="D34" s="87" t="s">
        <v>90</v>
      </c>
      <c r="E34" s="87" t="s">
        <v>103</v>
      </c>
      <c r="F34" s="87"/>
      <c r="G34" s="82">
        <f t="shared" ref="G34:I36" si="2">G35</f>
        <v>60289</v>
      </c>
      <c r="H34" s="82">
        <f t="shared" si="2"/>
        <v>36123</v>
      </c>
      <c r="I34" s="82">
        <f t="shared" si="2"/>
        <v>36123</v>
      </c>
      <c r="J34" s="92"/>
    </row>
    <row r="35" spans="1:10" x14ac:dyDescent="0.4">
      <c r="A35" s="31" t="s">
        <v>117</v>
      </c>
      <c r="B35" s="34" t="s">
        <v>94</v>
      </c>
      <c r="C35" s="60" t="s">
        <v>167</v>
      </c>
      <c r="D35" s="31" t="s">
        <v>90</v>
      </c>
      <c r="E35" s="31" t="s">
        <v>104</v>
      </c>
      <c r="F35" s="31"/>
      <c r="G35" s="53">
        <f t="shared" si="2"/>
        <v>60289</v>
      </c>
      <c r="H35" s="53">
        <f t="shared" si="2"/>
        <v>36123</v>
      </c>
      <c r="I35" s="53">
        <f t="shared" si="2"/>
        <v>36123</v>
      </c>
    </row>
    <row r="36" spans="1:10" ht="21.95" customHeight="1" x14ac:dyDescent="0.4">
      <c r="A36" s="87" t="s">
        <v>118</v>
      </c>
      <c r="B36" s="34" t="s">
        <v>4</v>
      </c>
      <c r="C36" s="60" t="s">
        <v>167</v>
      </c>
      <c r="D36" s="31" t="s">
        <v>90</v>
      </c>
      <c r="E36" s="31" t="s">
        <v>104</v>
      </c>
      <c r="F36" s="31" t="s">
        <v>5</v>
      </c>
      <c r="G36" s="53">
        <f t="shared" si="2"/>
        <v>60289</v>
      </c>
      <c r="H36" s="53">
        <f t="shared" si="2"/>
        <v>36123</v>
      </c>
      <c r="I36" s="53">
        <f t="shared" si="2"/>
        <v>36123</v>
      </c>
    </row>
    <row r="37" spans="1:10" ht="21.95" customHeight="1" x14ac:dyDescent="0.4">
      <c r="A37" s="31" t="s">
        <v>119</v>
      </c>
      <c r="B37" s="34" t="s">
        <v>14</v>
      </c>
      <c r="C37" s="60" t="s">
        <v>167</v>
      </c>
      <c r="D37" s="31" t="s">
        <v>90</v>
      </c>
      <c r="E37" s="31" t="s">
        <v>104</v>
      </c>
      <c r="F37" s="31" t="s">
        <v>13</v>
      </c>
      <c r="G37" s="53">
        <v>60289</v>
      </c>
      <c r="H37" s="53">
        <v>36123</v>
      </c>
      <c r="I37" s="53">
        <v>36123</v>
      </c>
    </row>
    <row r="38" spans="1:10" s="89" customFormat="1" ht="21.95" customHeight="1" x14ac:dyDescent="0.35">
      <c r="A38" s="31" t="s">
        <v>120</v>
      </c>
      <c r="B38" s="88" t="s">
        <v>51</v>
      </c>
      <c r="C38" s="71" t="s">
        <v>167</v>
      </c>
      <c r="D38" s="87" t="s">
        <v>29</v>
      </c>
      <c r="E38" s="87"/>
      <c r="F38" s="87"/>
      <c r="G38" s="82">
        <f t="shared" ref="G38:I40" si="3">G39</f>
        <v>3000</v>
      </c>
      <c r="H38" s="82">
        <f t="shared" si="3"/>
        <v>3000</v>
      </c>
      <c r="I38" s="82">
        <f t="shared" si="3"/>
        <v>3000</v>
      </c>
      <c r="J38" s="92"/>
    </row>
    <row r="39" spans="1:10" ht="21.95" customHeight="1" x14ac:dyDescent="0.4">
      <c r="A39" s="31" t="s">
        <v>121</v>
      </c>
      <c r="B39" s="34" t="s">
        <v>97</v>
      </c>
      <c r="C39" s="60" t="s">
        <v>167</v>
      </c>
      <c r="D39" s="31" t="s">
        <v>29</v>
      </c>
      <c r="E39" s="31" t="s">
        <v>105</v>
      </c>
      <c r="F39" s="31"/>
      <c r="G39" s="53">
        <f t="shared" si="3"/>
        <v>3000</v>
      </c>
      <c r="H39" s="53">
        <f t="shared" si="3"/>
        <v>3000</v>
      </c>
      <c r="I39" s="53">
        <f t="shared" si="3"/>
        <v>3000</v>
      </c>
    </row>
    <row r="40" spans="1:10" ht="21.95" customHeight="1" x14ac:dyDescent="0.4">
      <c r="A40" s="87" t="s">
        <v>122</v>
      </c>
      <c r="B40" s="105" t="s">
        <v>65</v>
      </c>
      <c r="C40" s="60" t="s">
        <v>167</v>
      </c>
      <c r="D40" s="31" t="s">
        <v>29</v>
      </c>
      <c r="E40" s="31" t="s">
        <v>105</v>
      </c>
      <c r="F40" s="31" t="s">
        <v>66</v>
      </c>
      <c r="G40" s="53">
        <f t="shared" si="3"/>
        <v>3000</v>
      </c>
      <c r="H40" s="53">
        <f t="shared" si="3"/>
        <v>3000</v>
      </c>
      <c r="I40" s="53">
        <f t="shared" si="3"/>
        <v>3000</v>
      </c>
    </row>
    <row r="41" spans="1:10" ht="21.95" customHeight="1" x14ac:dyDescent="0.4">
      <c r="A41" s="31" t="s">
        <v>123</v>
      </c>
      <c r="B41" s="106" t="s">
        <v>0</v>
      </c>
      <c r="C41" s="60" t="s">
        <v>167</v>
      </c>
      <c r="D41" s="31" t="s">
        <v>29</v>
      </c>
      <c r="E41" s="31" t="s">
        <v>105</v>
      </c>
      <c r="F41" s="31" t="s">
        <v>12</v>
      </c>
      <c r="G41" s="53">
        <v>3000</v>
      </c>
      <c r="H41" s="53">
        <v>3000</v>
      </c>
      <c r="I41" s="53">
        <v>3000</v>
      </c>
    </row>
    <row r="42" spans="1:10" s="89" customFormat="1" ht="23.1" customHeight="1" x14ac:dyDescent="0.35">
      <c r="A42" s="31" t="s">
        <v>20</v>
      </c>
      <c r="B42" s="90" t="s">
        <v>25</v>
      </c>
      <c r="C42" s="71" t="s">
        <v>167</v>
      </c>
      <c r="D42" s="87" t="s">
        <v>30</v>
      </c>
      <c r="E42" s="87"/>
      <c r="F42" s="87"/>
      <c r="G42" s="82">
        <f>G43+G46</f>
        <v>157611</v>
      </c>
      <c r="H42" s="82">
        <f t="shared" ref="G42:I44" si="4">H43</f>
        <v>3211</v>
      </c>
      <c r="I42" s="82">
        <f t="shared" si="4"/>
        <v>3211</v>
      </c>
      <c r="J42" s="92"/>
    </row>
    <row r="43" spans="1:10" ht="45" x14ac:dyDescent="0.4">
      <c r="A43" s="31" t="s">
        <v>21</v>
      </c>
      <c r="B43" s="70" t="s">
        <v>169</v>
      </c>
      <c r="C43" s="60" t="s">
        <v>167</v>
      </c>
      <c r="D43" s="31" t="s">
        <v>30</v>
      </c>
      <c r="E43" s="31" t="s">
        <v>115</v>
      </c>
      <c r="F43" s="31"/>
      <c r="G43" s="53">
        <f t="shared" si="4"/>
        <v>3211</v>
      </c>
      <c r="H43" s="53">
        <f t="shared" si="4"/>
        <v>3211</v>
      </c>
      <c r="I43" s="53">
        <f t="shared" si="4"/>
        <v>3211</v>
      </c>
    </row>
    <row r="44" spans="1:10" x14ac:dyDescent="0.4">
      <c r="A44" s="87" t="s">
        <v>128</v>
      </c>
      <c r="B44" s="34" t="s">
        <v>61</v>
      </c>
      <c r="C44" s="60" t="s">
        <v>167</v>
      </c>
      <c r="D44" s="31" t="s">
        <v>30</v>
      </c>
      <c r="E44" s="31" t="s">
        <v>115</v>
      </c>
      <c r="F44" s="31" t="s">
        <v>62</v>
      </c>
      <c r="G44" s="53">
        <f t="shared" si="4"/>
        <v>3211</v>
      </c>
      <c r="H44" s="53">
        <f t="shared" si="4"/>
        <v>3211</v>
      </c>
      <c r="I44" s="53">
        <f t="shared" si="4"/>
        <v>3211</v>
      </c>
    </row>
    <row r="45" spans="1:10" ht="26.25" customHeight="1" x14ac:dyDescent="0.4">
      <c r="A45" s="31" t="s">
        <v>129</v>
      </c>
      <c r="B45" s="34" t="s">
        <v>63</v>
      </c>
      <c r="C45" s="60" t="s">
        <v>167</v>
      </c>
      <c r="D45" s="31" t="s">
        <v>30</v>
      </c>
      <c r="E45" s="31" t="s">
        <v>115</v>
      </c>
      <c r="F45" s="31" t="s">
        <v>64</v>
      </c>
      <c r="G45" s="53">
        <v>3211</v>
      </c>
      <c r="H45" s="53">
        <v>3211</v>
      </c>
      <c r="I45" s="53">
        <v>3211</v>
      </c>
    </row>
    <row r="46" spans="1:10" s="89" customFormat="1" ht="21.95" customHeight="1" x14ac:dyDescent="0.35">
      <c r="A46" s="31" t="s">
        <v>130</v>
      </c>
      <c r="B46" s="88" t="s">
        <v>175</v>
      </c>
      <c r="C46" s="71" t="s">
        <v>167</v>
      </c>
      <c r="D46" s="87" t="s">
        <v>30</v>
      </c>
      <c r="E46" s="87" t="s">
        <v>176</v>
      </c>
      <c r="F46" s="87"/>
      <c r="G46" s="82">
        <f t="shared" ref="G46:I49" si="5">G47</f>
        <v>154400</v>
      </c>
      <c r="H46" s="82">
        <f t="shared" si="5"/>
        <v>0</v>
      </c>
      <c r="I46" s="82">
        <f t="shared" si="5"/>
        <v>0</v>
      </c>
      <c r="J46" s="92"/>
    </row>
    <row r="47" spans="1:10" ht="21.95" customHeight="1" x14ac:dyDescent="0.4">
      <c r="A47" s="31" t="s">
        <v>131</v>
      </c>
      <c r="B47" s="34" t="s">
        <v>174</v>
      </c>
      <c r="C47" s="60" t="s">
        <v>167</v>
      </c>
      <c r="D47" s="31" t="s">
        <v>30</v>
      </c>
      <c r="E47" s="31" t="s">
        <v>103</v>
      </c>
      <c r="F47" s="31"/>
      <c r="G47" s="53">
        <f>G48</f>
        <v>154400</v>
      </c>
      <c r="H47" s="53">
        <f>H48</f>
        <v>0</v>
      </c>
      <c r="I47" s="53">
        <f>I48</f>
        <v>0</v>
      </c>
    </row>
    <row r="48" spans="1:10" x14ac:dyDescent="0.4">
      <c r="A48" s="31" t="s">
        <v>132</v>
      </c>
      <c r="B48" s="34" t="s">
        <v>16</v>
      </c>
      <c r="C48" s="60" t="s">
        <v>167</v>
      </c>
      <c r="D48" s="31" t="s">
        <v>30</v>
      </c>
      <c r="E48" s="31" t="s">
        <v>186</v>
      </c>
      <c r="F48" s="31"/>
      <c r="G48" s="53">
        <f t="shared" si="5"/>
        <v>154400</v>
      </c>
      <c r="H48" s="53">
        <f t="shared" si="5"/>
        <v>0</v>
      </c>
      <c r="I48" s="53">
        <f t="shared" si="5"/>
        <v>0</v>
      </c>
    </row>
    <row r="49" spans="1:10" x14ac:dyDescent="0.4">
      <c r="A49" s="87" t="s">
        <v>22</v>
      </c>
      <c r="B49" s="34" t="s">
        <v>61</v>
      </c>
      <c r="C49" s="60" t="s">
        <v>167</v>
      </c>
      <c r="D49" s="31" t="s">
        <v>30</v>
      </c>
      <c r="E49" s="31" t="s">
        <v>186</v>
      </c>
      <c r="F49" s="31" t="s">
        <v>62</v>
      </c>
      <c r="G49" s="53">
        <f t="shared" si="5"/>
        <v>154400</v>
      </c>
      <c r="H49" s="53">
        <f t="shared" si="5"/>
        <v>0</v>
      </c>
      <c r="I49" s="53">
        <v>0</v>
      </c>
    </row>
    <row r="50" spans="1:10" ht="30.75" customHeight="1" x14ac:dyDescent="0.4">
      <c r="A50" s="31" t="s">
        <v>133</v>
      </c>
      <c r="B50" s="34" t="s">
        <v>63</v>
      </c>
      <c r="C50" s="60" t="s">
        <v>167</v>
      </c>
      <c r="D50" s="31" t="s">
        <v>30</v>
      </c>
      <c r="E50" s="31" t="s">
        <v>186</v>
      </c>
      <c r="F50" s="31" t="s">
        <v>64</v>
      </c>
      <c r="G50" s="53">
        <v>154400</v>
      </c>
      <c r="H50" s="53">
        <v>0</v>
      </c>
      <c r="I50" s="53">
        <v>0</v>
      </c>
    </row>
    <row r="51" spans="1:10" s="89" customFormat="1" ht="22.5" customHeight="1" x14ac:dyDescent="0.35">
      <c r="A51" s="31" t="s">
        <v>134</v>
      </c>
      <c r="B51" s="88" t="s">
        <v>6</v>
      </c>
      <c r="C51" s="71" t="s">
        <v>167</v>
      </c>
      <c r="D51" s="87" t="s">
        <v>35</v>
      </c>
      <c r="E51" s="87"/>
      <c r="F51" s="87"/>
      <c r="G51" s="82">
        <f t="shared" ref="G51:I54" si="6">G52</f>
        <v>82434</v>
      </c>
      <c r="H51" s="82">
        <f t="shared" si="6"/>
        <v>83619</v>
      </c>
      <c r="I51" s="82">
        <f t="shared" si="6"/>
        <v>88086</v>
      </c>
      <c r="J51" s="92"/>
    </row>
    <row r="52" spans="1:10" ht="30" customHeight="1" x14ac:dyDescent="0.4">
      <c r="A52" s="31" t="s">
        <v>41</v>
      </c>
      <c r="B52" s="34" t="s">
        <v>168</v>
      </c>
      <c r="C52" s="60" t="s">
        <v>167</v>
      </c>
      <c r="D52" s="31" t="s">
        <v>35</v>
      </c>
      <c r="E52" s="31" t="s">
        <v>116</v>
      </c>
      <c r="F52" s="31"/>
      <c r="G52" s="53">
        <f t="shared" si="6"/>
        <v>82434</v>
      </c>
      <c r="H52" s="53">
        <f t="shared" si="6"/>
        <v>83619</v>
      </c>
      <c r="I52" s="53">
        <f t="shared" si="6"/>
        <v>88086</v>
      </c>
    </row>
    <row r="53" spans="1:10" ht="30.75" customHeight="1" x14ac:dyDescent="0.4">
      <c r="A53" s="31" t="s">
        <v>135</v>
      </c>
      <c r="B53" s="34" t="s">
        <v>168</v>
      </c>
      <c r="C53" s="60" t="s">
        <v>167</v>
      </c>
      <c r="D53" s="31" t="s">
        <v>35</v>
      </c>
      <c r="E53" s="31" t="s">
        <v>116</v>
      </c>
      <c r="F53" s="31"/>
      <c r="G53" s="53">
        <f>G54+G56</f>
        <v>82434</v>
      </c>
      <c r="H53" s="53">
        <f>H54+H56</f>
        <v>83619</v>
      </c>
      <c r="I53" s="53">
        <f>I54+I56</f>
        <v>88086</v>
      </c>
    </row>
    <row r="54" spans="1:10" ht="63.75" x14ac:dyDescent="0.4">
      <c r="A54" s="31" t="s">
        <v>136</v>
      </c>
      <c r="B54" s="34" t="s">
        <v>57</v>
      </c>
      <c r="C54" s="60" t="s">
        <v>167</v>
      </c>
      <c r="D54" s="31" t="s">
        <v>35</v>
      </c>
      <c r="E54" s="31" t="s">
        <v>116</v>
      </c>
      <c r="F54" s="31" t="s">
        <v>58</v>
      </c>
      <c r="G54" s="53">
        <f t="shared" si="6"/>
        <v>67955</v>
      </c>
      <c r="H54" s="53">
        <f t="shared" si="6"/>
        <v>66982</v>
      </c>
      <c r="I54" s="53">
        <f t="shared" si="6"/>
        <v>88086</v>
      </c>
    </row>
    <row r="55" spans="1:10" x14ac:dyDescent="0.4">
      <c r="A55" s="31" t="s">
        <v>36</v>
      </c>
      <c r="B55" s="34" t="s">
        <v>59</v>
      </c>
      <c r="C55" s="60" t="s">
        <v>167</v>
      </c>
      <c r="D55" s="31" t="s">
        <v>35</v>
      </c>
      <c r="E55" s="31" t="s">
        <v>116</v>
      </c>
      <c r="F55" s="31" t="s">
        <v>60</v>
      </c>
      <c r="G55" s="53">
        <v>67955</v>
      </c>
      <c r="H55" s="53">
        <v>66982</v>
      </c>
      <c r="I55" s="53">
        <v>88086</v>
      </c>
    </row>
    <row r="56" spans="1:10" x14ac:dyDescent="0.4">
      <c r="A56" s="87" t="s">
        <v>137</v>
      </c>
      <c r="B56" s="34" t="s">
        <v>61</v>
      </c>
      <c r="C56" s="60" t="s">
        <v>167</v>
      </c>
      <c r="D56" s="31" t="s">
        <v>35</v>
      </c>
      <c r="E56" s="31" t="s">
        <v>116</v>
      </c>
      <c r="F56" s="31" t="s">
        <v>62</v>
      </c>
      <c r="G56" s="53">
        <f>G57</f>
        <v>14479</v>
      </c>
      <c r="H56" s="53">
        <f>H57</f>
        <v>16637</v>
      </c>
      <c r="I56" s="53">
        <v>0</v>
      </c>
    </row>
    <row r="57" spans="1:10" ht="38.25" x14ac:dyDescent="0.4">
      <c r="A57" s="31" t="s">
        <v>44</v>
      </c>
      <c r="B57" s="34" t="s">
        <v>63</v>
      </c>
      <c r="C57" s="60" t="s">
        <v>167</v>
      </c>
      <c r="D57" s="31" t="s">
        <v>35</v>
      </c>
      <c r="E57" s="31" t="s">
        <v>116</v>
      </c>
      <c r="F57" s="31" t="s">
        <v>64</v>
      </c>
      <c r="G57" s="53">
        <v>14479</v>
      </c>
      <c r="H57" s="53">
        <v>16637</v>
      </c>
      <c r="I57" s="53">
        <v>0</v>
      </c>
    </row>
    <row r="58" spans="1:10" s="89" customFormat="1" ht="25.5" x14ac:dyDescent="0.35">
      <c r="A58" s="31" t="s">
        <v>45</v>
      </c>
      <c r="B58" s="88" t="s">
        <v>17</v>
      </c>
      <c r="C58" s="71" t="s">
        <v>167</v>
      </c>
      <c r="D58" s="87" t="s">
        <v>37</v>
      </c>
      <c r="E58" s="87"/>
      <c r="F58" s="87"/>
      <c r="G58" s="82">
        <f t="shared" ref="G58:I61" si="7">G59</f>
        <v>177573.39</v>
      </c>
      <c r="H58" s="82">
        <f t="shared" si="7"/>
        <v>50400</v>
      </c>
      <c r="I58" s="82">
        <f t="shared" si="7"/>
        <v>50400</v>
      </c>
      <c r="J58" s="93"/>
    </row>
    <row r="59" spans="1:10" ht="16.5" customHeight="1" x14ac:dyDescent="0.4">
      <c r="A59" s="31" t="s">
        <v>138</v>
      </c>
      <c r="B59" s="34" t="s">
        <v>178</v>
      </c>
      <c r="C59" s="60" t="s">
        <v>167</v>
      </c>
      <c r="D59" s="31" t="s">
        <v>179</v>
      </c>
      <c r="E59" s="31"/>
      <c r="F59" s="31"/>
      <c r="G59" s="53">
        <f t="shared" si="7"/>
        <v>177573.39</v>
      </c>
      <c r="H59" s="53">
        <f t="shared" si="7"/>
        <v>50400</v>
      </c>
      <c r="I59" s="53">
        <f t="shared" si="7"/>
        <v>50400</v>
      </c>
    </row>
    <row r="60" spans="1:10" ht="38.25" x14ac:dyDescent="0.4">
      <c r="A60" s="31" t="s">
        <v>139</v>
      </c>
      <c r="B60" s="35" t="s">
        <v>183</v>
      </c>
      <c r="C60" s="60" t="s">
        <v>167</v>
      </c>
      <c r="D60" s="31" t="s">
        <v>179</v>
      </c>
      <c r="E60" s="31" t="s">
        <v>106</v>
      </c>
      <c r="F60" s="31"/>
      <c r="G60" s="53">
        <f t="shared" si="7"/>
        <v>177573.39</v>
      </c>
      <c r="H60" s="53">
        <f t="shared" si="7"/>
        <v>50400</v>
      </c>
      <c r="I60" s="53">
        <f t="shared" si="7"/>
        <v>50400</v>
      </c>
    </row>
    <row r="61" spans="1:10" ht="70.5" customHeight="1" x14ac:dyDescent="0.4">
      <c r="A61" s="31" t="s">
        <v>140</v>
      </c>
      <c r="B61" s="35" t="s">
        <v>188</v>
      </c>
      <c r="C61" s="60" t="s">
        <v>167</v>
      </c>
      <c r="D61" s="31" t="s">
        <v>179</v>
      </c>
      <c r="E61" s="31" t="s">
        <v>107</v>
      </c>
      <c r="F61" s="31"/>
      <c r="G61" s="53">
        <f t="shared" si="7"/>
        <v>177573.39</v>
      </c>
      <c r="H61" s="53">
        <f t="shared" si="7"/>
        <v>50400</v>
      </c>
      <c r="I61" s="53">
        <f t="shared" si="7"/>
        <v>50400</v>
      </c>
    </row>
    <row r="62" spans="1:10" x14ac:dyDescent="0.4">
      <c r="A62" s="31" t="s">
        <v>46</v>
      </c>
      <c r="B62" s="34" t="s">
        <v>16</v>
      </c>
      <c r="C62" s="60" t="s">
        <v>167</v>
      </c>
      <c r="D62" s="31" t="s">
        <v>179</v>
      </c>
      <c r="E62" s="31" t="s">
        <v>108</v>
      </c>
      <c r="F62" s="31"/>
      <c r="G62" s="53">
        <f>G63+G65</f>
        <v>177573.39</v>
      </c>
      <c r="H62" s="53">
        <f>H63+H65</f>
        <v>50400</v>
      </c>
      <c r="I62" s="53">
        <f>I63+I65</f>
        <v>50400</v>
      </c>
    </row>
    <row r="63" spans="1:10" ht="63.75" x14ac:dyDescent="0.4">
      <c r="A63" s="31" t="s">
        <v>141</v>
      </c>
      <c r="B63" s="34" t="s">
        <v>57</v>
      </c>
      <c r="C63" s="60" t="s">
        <v>167</v>
      </c>
      <c r="D63" s="31" t="s">
        <v>179</v>
      </c>
      <c r="E63" s="31" t="s">
        <v>108</v>
      </c>
      <c r="F63" s="31" t="s">
        <v>58</v>
      </c>
      <c r="G63" s="53">
        <f>G64</f>
        <v>39974</v>
      </c>
      <c r="H63" s="53">
        <f>H64</f>
        <v>0</v>
      </c>
      <c r="I63" s="53">
        <f>I64</f>
        <v>0</v>
      </c>
    </row>
    <row r="64" spans="1:10" x14ac:dyDescent="0.4">
      <c r="A64" s="31" t="s">
        <v>142</v>
      </c>
      <c r="B64" s="34" t="s">
        <v>98</v>
      </c>
      <c r="C64" s="60" t="s">
        <v>167</v>
      </c>
      <c r="D64" s="31" t="s">
        <v>179</v>
      </c>
      <c r="E64" s="31" t="s">
        <v>108</v>
      </c>
      <c r="F64" s="31" t="s">
        <v>99</v>
      </c>
      <c r="G64" s="53">
        <v>39974</v>
      </c>
      <c r="H64" s="53">
        <v>0</v>
      </c>
      <c r="I64" s="53">
        <v>0</v>
      </c>
    </row>
    <row r="65" spans="1:10" x14ac:dyDescent="0.4">
      <c r="A65" s="87" t="s">
        <v>143</v>
      </c>
      <c r="B65" s="34" t="s">
        <v>61</v>
      </c>
      <c r="C65" s="60" t="s">
        <v>167</v>
      </c>
      <c r="D65" s="31" t="s">
        <v>179</v>
      </c>
      <c r="E65" s="31" t="s">
        <v>108</v>
      </c>
      <c r="F65" s="31" t="s">
        <v>62</v>
      </c>
      <c r="G65" s="53">
        <f>G66</f>
        <v>137599.39000000001</v>
      </c>
      <c r="H65" s="53">
        <f>H66</f>
        <v>50400</v>
      </c>
      <c r="I65" s="53">
        <f>I66</f>
        <v>50400</v>
      </c>
    </row>
    <row r="66" spans="1:10" ht="31.5" customHeight="1" x14ac:dyDescent="0.4">
      <c r="A66" s="31" t="s">
        <v>144</v>
      </c>
      <c r="B66" s="34" t="s">
        <v>63</v>
      </c>
      <c r="C66" s="60" t="s">
        <v>167</v>
      </c>
      <c r="D66" s="31" t="s">
        <v>179</v>
      </c>
      <c r="E66" s="31" t="s">
        <v>108</v>
      </c>
      <c r="F66" s="31" t="s">
        <v>64</v>
      </c>
      <c r="G66" s="53">
        <v>137599.39000000001</v>
      </c>
      <c r="H66" s="53">
        <v>50400</v>
      </c>
      <c r="I66" s="53">
        <v>50400</v>
      </c>
    </row>
    <row r="67" spans="1:10" s="89" customFormat="1" ht="21.95" customHeight="1" x14ac:dyDescent="0.35">
      <c r="A67" s="31" t="s">
        <v>145</v>
      </c>
      <c r="B67" s="88" t="s">
        <v>70</v>
      </c>
      <c r="C67" s="71" t="s">
        <v>167</v>
      </c>
      <c r="D67" s="87" t="s">
        <v>71</v>
      </c>
      <c r="E67" s="87"/>
      <c r="F67" s="87"/>
      <c r="G67" s="82">
        <f t="shared" ref="G67:I72" si="8">G68</f>
        <v>458803</v>
      </c>
      <c r="H67" s="82">
        <f t="shared" si="8"/>
        <v>476157</v>
      </c>
      <c r="I67" s="82">
        <f t="shared" si="8"/>
        <v>1571281</v>
      </c>
      <c r="J67" s="93"/>
    </row>
    <row r="68" spans="1:10" ht="21.95" customHeight="1" x14ac:dyDescent="0.4">
      <c r="A68" s="31" t="s">
        <v>146</v>
      </c>
      <c r="B68" s="34" t="s">
        <v>11</v>
      </c>
      <c r="C68" s="60" t="s">
        <v>167</v>
      </c>
      <c r="D68" s="31" t="s">
        <v>8</v>
      </c>
      <c r="E68" s="31"/>
      <c r="F68" s="31"/>
      <c r="G68" s="53">
        <f t="shared" si="8"/>
        <v>458803</v>
      </c>
      <c r="H68" s="53">
        <f t="shared" si="8"/>
        <v>476157</v>
      </c>
      <c r="I68" s="53">
        <f t="shared" si="8"/>
        <v>1571281</v>
      </c>
    </row>
    <row r="69" spans="1:10" ht="42.75" customHeight="1" x14ac:dyDescent="0.4">
      <c r="A69" s="31" t="s">
        <v>147</v>
      </c>
      <c r="B69" s="35" t="s">
        <v>183</v>
      </c>
      <c r="C69" s="60" t="s">
        <v>167</v>
      </c>
      <c r="D69" s="31" t="s">
        <v>8</v>
      </c>
      <c r="E69" s="31" t="s">
        <v>106</v>
      </c>
      <c r="F69" s="31"/>
      <c r="G69" s="53">
        <f t="shared" si="8"/>
        <v>458803</v>
      </c>
      <c r="H69" s="53">
        <f t="shared" si="8"/>
        <v>476157</v>
      </c>
      <c r="I69" s="53">
        <f t="shared" si="8"/>
        <v>1571281</v>
      </c>
    </row>
    <row r="70" spans="1:10" ht="38.25" x14ac:dyDescent="0.4">
      <c r="A70" s="31" t="s">
        <v>148</v>
      </c>
      <c r="B70" s="34" t="s">
        <v>184</v>
      </c>
      <c r="C70" s="60" t="s">
        <v>167</v>
      </c>
      <c r="D70" s="31" t="s">
        <v>8</v>
      </c>
      <c r="E70" s="31" t="s">
        <v>109</v>
      </c>
      <c r="F70" s="31"/>
      <c r="G70" s="53">
        <f t="shared" si="8"/>
        <v>458803</v>
      </c>
      <c r="H70" s="53">
        <f t="shared" si="8"/>
        <v>476157</v>
      </c>
      <c r="I70" s="53">
        <f t="shared" si="8"/>
        <v>1571281</v>
      </c>
    </row>
    <row r="71" spans="1:10" x14ac:dyDescent="0.4">
      <c r="A71" s="31" t="s">
        <v>149</v>
      </c>
      <c r="B71" s="34" t="s">
        <v>61</v>
      </c>
      <c r="C71" s="60" t="s">
        <v>167</v>
      </c>
      <c r="D71" s="31" t="s">
        <v>8</v>
      </c>
      <c r="E71" s="31" t="s">
        <v>110</v>
      </c>
      <c r="F71" s="31"/>
      <c r="G71" s="53">
        <f t="shared" si="8"/>
        <v>458803</v>
      </c>
      <c r="H71" s="53">
        <f t="shared" si="8"/>
        <v>476157</v>
      </c>
      <c r="I71" s="53">
        <f t="shared" si="8"/>
        <v>1571281</v>
      </c>
    </row>
    <row r="72" spans="1:10" x14ac:dyDescent="0.4">
      <c r="A72" s="87" t="s">
        <v>150</v>
      </c>
      <c r="B72" s="34" t="s">
        <v>61</v>
      </c>
      <c r="C72" s="60" t="s">
        <v>167</v>
      </c>
      <c r="D72" s="31" t="s">
        <v>8</v>
      </c>
      <c r="E72" s="31" t="s">
        <v>110</v>
      </c>
      <c r="F72" s="31" t="s">
        <v>62</v>
      </c>
      <c r="G72" s="53">
        <f>G73</f>
        <v>458803</v>
      </c>
      <c r="H72" s="53">
        <f t="shared" si="8"/>
        <v>476157</v>
      </c>
      <c r="I72" s="53">
        <f t="shared" si="8"/>
        <v>1571281</v>
      </c>
    </row>
    <row r="73" spans="1:10" ht="27.75" customHeight="1" x14ac:dyDescent="0.4">
      <c r="A73" s="31" t="s">
        <v>151</v>
      </c>
      <c r="B73" s="34" t="s">
        <v>63</v>
      </c>
      <c r="C73" s="60" t="s">
        <v>167</v>
      </c>
      <c r="D73" s="31" t="s">
        <v>8</v>
      </c>
      <c r="E73" s="31" t="s">
        <v>110</v>
      </c>
      <c r="F73" s="31" t="s">
        <v>64</v>
      </c>
      <c r="G73" s="53">
        <v>458803</v>
      </c>
      <c r="H73" s="53">
        <v>476157</v>
      </c>
      <c r="I73" s="53">
        <v>1571281</v>
      </c>
    </row>
    <row r="74" spans="1:10" s="89" customFormat="1" ht="21.95" customHeight="1" x14ac:dyDescent="0.35">
      <c r="A74" s="31" t="s">
        <v>152</v>
      </c>
      <c r="B74" s="88" t="s">
        <v>91</v>
      </c>
      <c r="C74" s="71" t="s">
        <v>167</v>
      </c>
      <c r="D74" s="87" t="s">
        <v>92</v>
      </c>
      <c r="E74" s="87"/>
      <c r="F74" s="87"/>
      <c r="G74" s="82">
        <f t="shared" ref="G74:I79" si="9">G75</f>
        <v>669792</v>
      </c>
      <c r="H74" s="82">
        <f t="shared" si="9"/>
        <v>759368</v>
      </c>
      <c r="I74" s="82">
        <f t="shared" si="9"/>
        <v>759368</v>
      </c>
      <c r="J74" s="93"/>
    </row>
    <row r="75" spans="1:10" ht="21.95" customHeight="1" x14ac:dyDescent="0.4">
      <c r="A75" s="31" t="s">
        <v>153</v>
      </c>
      <c r="B75" s="34" t="s">
        <v>10</v>
      </c>
      <c r="C75" s="60" t="s">
        <v>167</v>
      </c>
      <c r="D75" s="31" t="s">
        <v>9</v>
      </c>
      <c r="E75" s="31"/>
      <c r="F75" s="31"/>
      <c r="G75" s="53">
        <f t="shared" si="9"/>
        <v>669792</v>
      </c>
      <c r="H75" s="53">
        <f t="shared" si="9"/>
        <v>759368</v>
      </c>
      <c r="I75" s="53">
        <f t="shared" si="9"/>
        <v>759368</v>
      </c>
    </row>
    <row r="76" spans="1:10" ht="42.75" customHeight="1" x14ac:dyDescent="0.4">
      <c r="A76" s="31" t="s">
        <v>154</v>
      </c>
      <c r="B76" s="35" t="s">
        <v>183</v>
      </c>
      <c r="C76" s="60" t="s">
        <v>167</v>
      </c>
      <c r="D76" s="31" t="s">
        <v>9</v>
      </c>
      <c r="E76" s="31" t="s">
        <v>106</v>
      </c>
      <c r="F76" s="31"/>
      <c r="G76" s="53">
        <f t="shared" si="9"/>
        <v>669792</v>
      </c>
      <c r="H76" s="53">
        <f t="shared" si="9"/>
        <v>759368</v>
      </c>
      <c r="I76" s="53">
        <f t="shared" si="9"/>
        <v>759368</v>
      </c>
    </row>
    <row r="77" spans="1:10" ht="62.25" x14ac:dyDescent="0.4">
      <c r="A77" s="31" t="s">
        <v>155</v>
      </c>
      <c r="B77" s="68" t="s">
        <v>185</v>
      </c>
      <c r="C77" s="60" t="s">
        <v>167</v>
      </c>
      <c r="D77" s="31" t="s">
        <v>9</v>
      </c>
      <c r="E77" s="31" t="s">
        <v>111</v>
      </c>
      <c r="F77" s="31"/>
      <c r="G77" s="53">
        <f t="shared" si="9"/>
        <v>669792</v>
      </c>
      <c r="H77" s="53">
        <f t="shared" si="9"/>
        <v>759368</v>
      </c>
      <c r="I77" s="53">
        <f t="shared" si="9"/>
        <v>759368</v>
      </c>
    </row>
    <row r="78" spans="1:10" x14ac:dyDescent="0.4">
      <c r="A78" s="31" t="s">
        <v>156</v>
      </c>
      <c r="B78" s="34" t="s">
        <v>1</v>
      </c>
      <c r="C78" s="60" t="s">
        <v>167</v>
      </c>
      <c r="D78" s="31" t="s">
        <v>9</v>
      </c>
      <c r="E78" s="31" t="s">
        <v>112</v>
      </c>
      <c r="F78" s="31"/>
      <c r="G78" s="53">
        <f t="shared" si="9"/>
        <v>669792</v>
      </c>
      <c r="H78" s="53">
        <f t="shared" si="9"/>
        <v>759368</v>
      </c>
      <c r="I78" s="53">
        <f t="shared" si="9"/>
        <v>759368</v>
      </c>
    </row>
    <row r="79" spans="1:10" x14ac:dyDescent="0.4">
      <c r="A79" s="87" t="s">
        <v>157</v>
      </c>
      <c r="B79" s="34" t="s">
        <v>61</v>
      </c>
      <c r="C79" s="60" t="s">
        <v>167</v>
      </c>
      <c r="D79" s="31" t="s">
        <v>9</v>
      </c>
      <c r="E79" s="31" t="s">
        <v>112</v>
      </c>
      <c r="F79" s="31" t="s">
        <v>62</v>
      </c>
      <c r="G79" s="53">
        <f>G80</f>
        <v>669792</v>
      </c>
      <c r="H79" s="53">
        <f t="shared" si="9"/>
        <v>759368</v>
      </c>
      <c r="I79" s="53">
        <f t="shared" si="9"/>
        <v>759368</v>
      </c>
    </row>
    <row r="80" spans="1:10" ht="32.25" customHeight="1" x14ac:dyDescent="0.4">
      <c r="A80" s="31" t="s">
        <v>158</v>
      </c>
      <c r="B80" s="34" t="s">
        <v>63</v>
      </c>
      <c r="C80" s="60" t="s">
        <v>167</v>
      </c>
      <c r="D80" s="31" t="s">
        <v>9</v>
      </c>
      <c r="E80" s="31" t="s">
        <v>112</v>
      </c>
      <c r="F80" s="31" t="s">
        <v>64</v>
      </c>
      <c r="G80" s="53">
        <v>669792</v>
      </c>
      <c r="H80" s="53">
        <v>759368</v>
      </c>
      <c r="I80" s="53">
        <v>759368</v>
      </c>
      <c r="J80" s="94"/>
    </row>
    <row r="81" spans="1:10" s="89" customFormat="1" ht="25.5" x14ac:dyDescent="0.35">
      <c r="A81" s="31" t="s">
        <v>159</v>
      </c>
      <c r="B81" s="88" t="s">
        <v>67</v>
      </c>
      <c r="C81" s="71" t="s">
        <v>167</v>
      </c>
      <c r="D81" s="87" t="s">
        <v>28</v>
      </c>
      <c r="E81" s="87"/>
      <c r="F81" s="87"/>
      <c r="G81" s="82">
        <f>G82</f>
        <v>20323</v>
      </c>
      <c r="H81" s="82">
        <f>H82</f>
        <v>20323</v>
      </c>
      <c r="I81" s="82">
        <f>I82</f>
        <v>20323</v>
      </c>
      <c r="J81" s="93"/>
    </row>
    <row r="82" spans="1:10" ht="28.5" customHeight="1" x14ac:dyDescent="0.4">
      <c r="A82" s="31" t="s">
        <v>160</v>
      </c>
      <c r="B82" s="83" t="s">
        <v>100</v>
      </c>
      <c r="C82" s="60" t="s">
        <v>167</v>
      </c>
      <c r="D82" s="31" t="s">
        <v>32</v>
      </c>
      <c r="E82" s="31"/>
      <c r="F82" s="31"/>
      <c r="G82" s="53">
        <f t="shared" ref="G82:I86" si="10">G83</f>
        <v>20323</v>
      </c>
      <c r="H82" s="53">
        <f t="shared" si="10"/>
        <v>20323</v>
      </c>
      <c r="I82" s="53">
        <f t="shared" si="10"/>
        <v>20323</v>
      </c>
    </row>
    <row r="83" spans="1:10" ht="38.25" x14ac:dyDescent="0.4">
      <c r="A83" s="31" t="s">
        <v>161</v>
      </c>
      <c r="B83" s="35" t="s">
        <v>183</v>
      </c>
      <c r="C83" s="60" t="s">
        <v>167</v>
      </c>
      <c r="D83" s="31" t="s">
        <v>32</v>
      </c>
      <c r="E83" s="31" t="s">
        <v>106</v>
      </c>
      <c r="F83" s="31"/>
      <c r="G83" s="53">
        <f t="shared" si="10"/>
        <v>20323</v>
      </c>
      <c r="H83" s="53">
        <f t="shared" si="10"/>
        <v>20323</v>
      </c>
      <c r="I83" s="53">
        <f t="shared" si="10"/>
        <v>20323</v>
      </c>
    </row>
    <row r="84" spans="1:10" ht="51" x14ac:dyDescent="0.4">
      <c r="A84" s="95" t="s">
        <v>162</v>
      </c>
      <c r="B84" s="34" t="s">
        <v>187</v>
      </c>
      <c r="C84" s="60" t="s">
        <v>167</v>
      </c>
      <c r="D84" s="31" t="s">
        <v>32</v>
      </c>
      <c r="E84" s="31" t="s">
        <v>113</v>
      </c>
      <c r="F84" s="31"/>
      <c r="G84" s="53">
        <f t="shared" si="10"/>
        <v>20323</v>
      </c>
      <c r="H84" s="53">
        <f t="shared" si="10"/>
        <v>20323</v>
      </c>
      <c r="I84" s="53">
        <f t="shared" si="10"/>
        <v>20323</v>
      </c>
    </row>
    <row r="85" spans="1:10" x14ac:dyDescent="0.4">
      <c r="A85" s="95" t="s">
        <v>163</v>
      </c>
      <c r="B85" s="34" t="s">
        <v>2</v>
      </c>
      <c r="C85" s="60" t="s">
        <v>167</v>
      </c>
      <c r="D85" s="31" t="s">
        <v>32</v>
      </c>
      <c r="E85" s="31" t="s">
        <v>114</v>
      </c>
      <c r="F85" s="31"/>
      <c r="G85" s="53">
        <f t="shared" si="10"/>
        <v>20323</v>
      </c>
      <c r="H85" s="53">
        <f t="shared" si="10"/>
        <v>20323</v>
      </c>
      <c r="I85" s="53">
        <f t="shared" si="10"/>
        <v>20323</v>
      </c>
    </row>
    <row r="86" spans="1:10" ht="21.75" customHeight="1" x14ac:dyDescent="0.4">
      <c r="A86" s="95" t="s">
        <v>164</v>
      </c>
      <c r="B86" s="34" t="s">
        <v>4</v>
      </c>
      <c r="C86" s="60" t="s">
        <v>167</v>
      </c>
      <c r="D86" s="31" t="s">
        <v>32</v>
      </c>
      <c r="E86" s="31" t="s">
        <v>114</v>
      </c>
      <c r="F86" s="31" t="s">
        <v>5</v>
      </c>
      <c r="G86" s="53">
        <f t="shared" si="10"/>
        <v>20323</v>
      </c>
      <c r="H86" s="53">
        <f t="shared" si="10"/>
        <v>20323</v>
      </c>
      <c r="I86" s="53">
        <f t="shared" si="10"/>
        <v>20323</v>
      </c>
    </row>
    <row r="87" spans="1:10" ht="22.5" customHeight="1" x14ac:dyDescent="0.4">
      <c r="A87" s="95" t="s">
        <v>165</v>
      </c>
      <c r="B87" s="34" t="s">
        <v>14</v>
      </c>
      <c r="C87" s="60" t="s">
        <v>167</v>
      </c>
      <c r="D87" s="31" t="s">
        <v>32</v>
      </c>
      <c r="E87" s="31" t="s">
        <v>114</v>
      </c>
      <c r="F87" s="31" t="s">
        <v>13</v>
      </c>
      <c r="G87" s="53">
        <v>20323</v>
      </c>
      <c r="H87" s="53">
        <v>20323</v>
      </c>
      <c r="I87" s="53">
        <v>20323</v>
      </c>
    </row>
    <row r="88" spans="1:10" ht="22.5" customHeight="1" x14ac:dyDescent="0.4">
      <c r="A88" s="96">
        <v>73</v>
      </c>
      <c r="B88" s="78" t="s">
        <v>4</v>
      </c>
      <c r="C88" s="60" t="s">
        <v>167</v>
      </c>
      <c r="D88" s="31" t="s">
        <v>199</v>
      </c>
      <c r="E88" s="31" t="s">
        <v>197</v>
      </c>
      <c r="F88" s="31"/>
      <c r="G88" s="53">
        <v>0</v>
      </c>
      <c r="H88" s="53">
        <v>24000</v>
      </c>
      <c r="I88" s="53">
        <v>24000</v>
      </c>
    </row>
    <row r="89" spans="1:10" ht="22.5" customHeight="1" x14ac:dyDescent="0.4">
      <c r="A89" s="96">
        <v>74</v>
      </c>
      <c r="B89" s="78" t="s">
        <v>14</v>
      </c>
      <c r="C89" s="60" t="s">
        <v>167</v>
      </c>
      <c r="D89" s="31" t="s">
        <v>199</v>
      </c>
      <c r="E89" s="31" t="s">
        <v>197</v>
      </c>
      <c r="F89" s="31"/>
      <c r="G89" s="53">
        <v>0</v>
      </c>
      <c r="H89" s="53">
        <v>24000</v>
      </c>
      <c r="I89" s="53">
        <v>24000</v>
      </c>
    </row>
    <row r="90" spans="1:10" ht="22.5" customHeight="1" x14ac:dyDescent="0.4">
      <c r="A90" s="95" t="s">
        <v>209</v>
      </c>
      <c r="B90" s="79" t="s">
        <v>202</v>
      </c>
      <c r="C90" s="60" t="s">
        <v>167</v>
      </c>
      <c r="D90" s="31" t="s">
        <v>199</v>
      </c>
      <c r="E90" s="31" t="s">
        <v>197</v>
      </c>
      <c r="F90" s="31" t="s">
        <v>5</v>
      </c>
      <c r="G90" s="53">
        <v>0</v>
      </c>
      <c r="H90" s="53">
        <v>24000</v>
      </c>
      <c r="I90" s="53">
        <v>24000</v>
      </c>
    </row>
    <row r="91" spans="1:10" ht="22.5" customHeight="1" x14ac:dyDescent="0.4">
      <c r="A91" s="95" t="s">
        <v>210</v>
      </c>
      <c r="B91" s="109" t="s">
        <v>201</v>
      </c>
      <c r="C91" s="60" t="s">
        <v>167</v>
      </c>
      <c r="D91" s="31" t="s">
        <v>199</v>
      </c>
      <c r="E91" s="31" t="s">
        <v>197</v>
      </c>
      <c r="F91" s="31" t="s">
        <v>13</v>
      </c>
      <c r="G91" s="53">
        <v>0</v>
      </c>
      <c r="H91" s="53">
        <v>24000</v>
      </c>
      <c r="I91" s="53">
        <v>24000</v>
      </c>
    </row>
    <row r="92" spans="1:10" ht="19.5" customHeight="1" x14ac:dyDescent="0.4">
      <c r="A92" s="108"/>
      <c r="B92" s="63" t="s">
        <v>171</v>
      </c>
      <c r="C92" s="60" t="s">
        <v>167</v>
      </c>
      <c r="D92" s="60"/>
      <c r="E92" s="60"/>
      <c r="F92" s="60"/>
      <c r="G92" s="62">
        <v>0</v>
      </c>
      <c r="H92" s="62">
        <v>118708</v>
      </c>
      <c r="I92" s="62">
        <v>292635</v>
      </c>
    </row>
    <row r="93" spans="1:10" ht="21.75" customHeight="1" x14ac:dyDescent="0.4">
      <c r="A93" s="108"/>
      <c r="B93" s="63" t="s">
        <v>15</v>
      </c>
      <c r="C93" s="60"/>
      <c r="D93" s="60"/>
      <c r="E93" s="61"/>
      <c r="F93" s="60"/>
      <c r="G93" s="62">
        <f>G17+G58+G67+G74+G81+G92+G91</f>
        <v>5512588.5599999996</v>
      </c>
      <c r="H93" s="62">
        <f>H17+H58+H67+H74+H81+H92+H91</f>
        <v>4918565</v>
      </c>
      <c r="I93" s="62">
        <f>I17+I58+I67+I74+I81+I92+I91</f>
        <v>6027387</v>
      </c>
    </row>
    <row r="94" spans="1:10" x14ac:dyDescent="0.4">
      <c r="A94" s="5"/>
      <c r="B94" s="5"/>
      <c r="C94" s="5"/>
      <c r="D94" s="5"/>
      <c r="E94" s="5"/>
      <c r="F94" s="5"/>
      <c r="G94" s="5"/>
      <c r="H94" s="5"/>
      <c r="I94" s="5"/>
    </row>
    <row r="95" spans="1:10" x14ac:dyDescent="0.4">
      <c r="A95" s="5"/>
      <c r="B95" s="5"/>
      <c r="C95" s="5"/>
      <c r="D95" s="5"/>
      <c r="E95" s="5"/>
      <c r="F95" s="5"/>
      <c r="G95" s="5"/>
      <c r="H95" s="5"/>
      <c r="I95" s="5"/>
    </row>
    <row r="96" spans="1:10" x14ac:dyDescent="0.4">
      <c r="A96" s="5"/>
      <c r="B96" s="5"/>
      <c r="C96" s="91"/>
      <c r="D96" s="5"/>
      <c r="E96" s="5"/>
      <c r="F96" s="5"/>
      <c r="G96" s="5"/>
      <c r="H96" s="5"/>
      <c r="I96" s="5"/>
      <c r="J96" s="5"/>
    </row>
    <row r="97" spans="1:10" x14ac:dyDescent="0.4">
      <c r="A97" s="5"/>
      <c r="B97" s="5"/>
      <c r="C97" s="91"/>
      <c r="D97" s="5"/>
      <c r="E97" s="5"/>
      <c r="F97" s="5"/>
      <c r="G97" s="5"/>
      <c r="H97" s="5"/>
      <c r="I97" s="5"/>
      <c r="J97" s="5"/>
    </row>
    <row r="98" spans="1:10" x14ac:dyDescent="0.4">
      <c r="A98" s="5"/>
      <c r="B98" s="5"/>
      <c r="C98" s="91"/>
      <c r="D98" s="5"/>
      <c r="E98" s="5"/>
      <c r="F98" s="5"/>
      <c r="G98" s="5"/>
      <c r="H98" s="5"/>
      <c r="I98" s="5"/>
      <c r="J98" s="5"/>
    </row>
    <row r="99" spans="1:10" x14ac:dyDescent="0.4">
      <c r="A99" s="5"/>
      <c r="B99" s="5"/>
      <c r="C99" s="91"/>
      <c r="D99" s="5"/>
      <c r="E99" s="5"/>
      <c r="F99" s="5"/>
      <c r="G99" s="5"/>
      <c r="H99" s="5"/>
      <c r="I99" s="5"/>
      <c r="J99" s="5"/>
    </row>
    <row r="100" spans="1:10" x14ac:dyDescent="0.4">
      <c r="A100" s="5"/>
      <c r="B100" s="5"/>
      <c r="C100" s="5"/>
      <c r="D100" s="5"/>
      <c r="E100" s="5"/>
      <c r="F100" s="5"/>
      <c r="G100" s="5"/>
      <c r="H100" s="5"/>
      <c r="I100" s="5"/>
    </row>
    <row r="101" spans="1:10" x14ac:dyDescent="0.4">
      <c r="A101" s="5"/>
      <c r="B101" s="5"/>
      <c r="C101" s="5"/>
      <c r="D101" s="5"/>
      <c r="E101" s="5"/>
      <c r="F101" s="5"/>
      <c r="G101" s="5"/>
      <c r="H101" s="5"/>
      <c r="I101" s="5"/>
    </row>
    <row r="103" spans="1:10" x14ac:dyDescent="0.4">
      <c r="B103" s="5"/>
      <c r="C103" s="5"/>
      <c r="D103" s="5"/>
      <c r="E103" s="5"/>
      <c r="F103" s="5"/>
      <c r="G103" s="5"/>
      <c r="H103" s="5"/>
      <c r="I103" s="5"/>
    </row>
    <row r="104" spans="1:10" x14ac:dyDescent="0.4">
      <c r="B104" s="5"/>
      <c r="C104" s="5"/>
      <c r="D104" s="5"/>
      <c r="E104" s="5"/>
      <c r="F104" s="5"/>
      <c r="G104" s="5"/>
      <c r="H104" s="5"/>
      <c r="I104" s="5"/>
    </row>
    <row r="105" spans="1:10" x14ac:dyDescent="0.4">
      <c r="B105" s="5"/>
      <c r="C105" s="5"/>
      <c r="D105" s="5"/>
      <c r="E105" s="5"/>
      <c r="F105" s="5"/>
      <c r="G105" s="5"/>
      <c r="H105" s="5"/>
      <c r="I105" s="5"/>
    </row>
    <row r="106" spans="1:10" x14ac:dyDescent="0.4">
      <c r="B106" s="5"/>
      <c r="C106" s="5"/>
      <c r="D106" s="5"/>
      <c r="E106" s="5"/>
      <c r="F106" s="5"/>
      <c r="G106" s="5"/>
      <c r="H106" s="5"/>
      <c r="I106" s="5"/>
    </row>
    <row r="107" spans="1:10" x14ac:dyDescent="0.4">
      <c r="B107" s="5"/>
      <c r="C107" s="5"/>
      <c r="D107" s="5"/>
      <c r="E107" s="5"/>
      <c r="F107" s="5"/>
      <c r="G107" s="5"/>
      <c r="H107" s="5"/>
      <c r="I107" s="5"/>
    </row>
    <row r="108" spans="1:10" x14ac:dyDescent="0.4">
      <c r="B108" s="5"/>
      <c r="C108" s="5"/>
      <c r="D108" s="5"/>
      <c r="E108" s="5"/>
      <c r="F108" s="5"/>
      <c r="G108" s="5"/>
      <c r="H108" s="5"/>
      <c r="I108" s="5"/>
    </row>
    <row r="109" spans="1:10" x14ac:dyDescent="0.4">
      <c r="B109" s="5"/>
      <c r="C109" s="5"/>
      <c r="D109" s="5"/>
      <c r="E109" s="5"/>
      <c r="F109" s="5"/>
      <c r="G109" s="5"/>
      <c r="H109" s="5"/>
      <c r="I109" s="5"/>
    </row>
  </sheetData>
  <mergeCells count="4">
    <mergeCell ref="H8:I8"/>
    <mergeCell ref="A11:I11"/>
    <mergeCell ref="A12:I12"/>
    <mergeCell ref="H3:I3"/>
  </mergeCells>
  <phoneticPr fontId="3" type="noConversion"/>
  <pageMargins left="0.39370078740157483" right="0" top="0.59055118110236227" bottom="0" header="0.39370078740157483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workbookViewId="0">
      <selection activeCell="G29" sqref="G29"/>
    </sheetView>
  </sheetViews>
  <sheetFormatPr defaultRowHeight="12.75" x14ac:dyDescent="0.2"/>
  <cols>
    <col min="1" max="1" width="3.5703125" style="36" customWidth="1"/>
    <col min="2" max="2" width="60.5703125" style="37" customWidth="1"/>
    <col min="3" max="3" width="13.28515625" style="38" customWidth="1"/>
    <col min="4" max="4" width="7.85546875" style="38" customWidth="1"/>
    <col min="5" max="5" width="7" style="38" customWidth="1"/>
    <col min="6" max="6" width="13.85546875" style="46" customWidth="1"/>
    <col min="7" max="7" width="15.140625" style="40" customWidth="1"/>
    <col min="8" max="8" width="15.7109375" style="40" customWidth="1"/>
    <col min="9" max="9" width="9.140625" style="40"/>
    <col min="10" max="10" width="10.5703125" style="40" customWidth="1"/>
    <col min="11" max="11" width="10.42578125" style="40" customWidth="1"/>
    <col min="12" max="16384" width="9.140625" style="40"/>
  </cols>
  <sheetData>
    <row r="1" spans="1:19" ht="15.75" x14ac:dyDescent="0.25">
      <c r="D1" s="39"/>
      <c r="F1" s="47"/>
      <c r="G1" s="157" t="s">
        <v>215</v>
      </c>
      <c r="H1" s="157"/>
    </row>
    <row r="2" spans="1:19" ht="15.75" x14ac:dyDescent="0.25">
      <c r="D2" s="39"/>
      <c r="F2" s="48"/>
      <c r="G2" s="5" t="s">
        <v>177</v>
      </c>
      <c r="H2" s="5"/>
    </row>
    <row r="3" spans="1:19" ht="15.75" x14ac:dyDescent="0.25">
      <c r="D3" s="41"/>
      <c r="F3" s="49"/>
      <c r="G3" s="5" t="s">
        <v>189</v>
      </c>
      <c r="H3" s="5"/>
    </row>
    <row r="4" spans="1:19" ht="15.75" x14ac:dyDescent="0.25">
      <c r="D4" s="42"/>
      <c r="F4" s="50"/>
      <c r="G4" s="5" t="s">
        <v>218</v>
      </c>
      <c r="H4" s="5"/>
    </row>
    <row r="5" spans="1:19" ht="10.5" customHeight="1" x14ac:dyDescent="0.25">
      <c r="D5" s="42"/>
      <c r="F5" s="50"/>
      <c r="G5" s="5"/>
      <c r="H5" s="5"/>
    </row>
    <row r="6" spans="1:19" ht="15.75" x14ac:dyDescent="0.25">
      <c r="D6" s="42"/>
      <c r="F6" s="50"/>
      <c r="G6" s="157" t="s">
        <v>208</v>
      </c>
      <c r="H6" s="157"/>
    </row>
    <row r="7" spans="1:19" ht="15.75" x14ac:dyDescent="0.25">
      <c r="D7" s="42"/>
      <c r="F7" s="50"/>
      <c r="G7" s="5" t="s">
        <v>177</v>
      </c>
      <c r="H7" s="5"/>
    </row>
    <row r="8" spans="1:19" ht="15.75" x14ac:dyDescent="0.25">
      <c r="D8" s="42"/>
      <c r="F8" s="50"/>
      <c r="G8" s="5" t="s">
        <v>189</v>
      </c>
      <c r="H8" s="5"/>
    </row>
    <row r="9" spans="1:19" ht="15.75" x14ac:dyDescent="0.25">
      <c r="D9" s="42"/>
      <c r="F9" s="50"/>
      <c r="G9" s="5" t="s">
        <v>212</v>
      </c>
      <c r="H9" s="5"/>
    </row>
    <row r="10" spans="1:19" ht="18" customHeight="1" x14ac:dyDescent="0.25">
      <c r="D10" s="42"/>
      <c r="F10" s="50"/>
      <c r="G10" s="5"/>
      <c r="H10" s="5"/>
    </row>
    <row r="11" spans="1:19" ht="52.5" customHeight="1" x14ac:dyDescent="0.2">
      <c r="A11" s="158" t="s">
        <v>198</v>
      </c>
      <c r="B11" s="158"/>
      <c r="C11" s="158"/>
      <c r="D11" s="158"/>
      <c r="E11" s="158"/>
      <c r="F11" s="158"/>
      <c r="G11" s="158"/>
      <c r="H11" s="158"/>
    </row>
    <row r="12" spans="1:19" x14ac:dyDescent="0.2">
      <c r="A12" s="44"/>
      <c r="B12" s="43"/>
      <c r="C12" s="43"/>
      <c r="D12" s="43"/>
      <c r="E12" s="43"/>
      <c r="F12" s="51"/>
    </row>
    <row r="13" spans="1:19" x14ac:dyDescent="0.2">
      <c r="H13" s="45" t="s">
        <v>102</v>
      </c>
    </row>
    <row r="14" spans="1:19" ht="51" x14ac:dyDescent="0.2">
      <c r="A14" s="30" t="s">
        <v>72</v>
      </c>
      <c r="B14" s="30" t="s">
        <v>52</v>
      </c>
      <c r="C14" s="31" t="s">
        <v>23</v>
      </c>
      <c r="D14" s="31" t="s">
        <v>24</v>
      </c>
      <c r="E14" s="31" t="s">
        <v>54</v>
      </c>
      <c r="F14" s="52" t="s">
        <v>203</v>
      </c>
      <c r="G14" s="32" t="s">
        <v>204</v>
      </c>
      <c r="H14" s="52" t="s">
        <v>205</v>
      </c>
    </row>
    <row r="15" spans="1:19" x14ac:dyDescent="0.2">
      <c r="A15" s="33" t="s">
        <v>75</v>
      </c>
      <c r="B15" s="31" t="s">
        <v>76</v>
      </c>
      <c r="C15" s="33" t="s">
        <v>77</v>
      </c>
      <c r="D15" s="31" t="s">
        <v>78</v>
      </c>
      <c r="E15" s="33" t="s">
        <v>79</v>
      </c>
      <c r="F15" s="31" t="s">
        <v>80</v>
      </c>
      <c r="G15" s="33" t="s">
        <v>81</v>
      </c>
      <c r="H15" s="31" t="s">
        <v>85</v>
      </c>
    </row>
    <row r="16" spans="1:19" ht="47.25" x14ac:dyDescent="0.2">
      <c r="A16" s="31" t="s">
        <v>75</v>
      </c>
      <c r="B16" s="110" t="s">
        <v>219</v>
      </c>
      <c r="C16" s="71" t="s">
        <v>106</v>
      </c>
      <c r="D16" s="71" t="s">
        <v>55</v>
      </c>
      <c r="E16" s="71" t="s">
        <v>55</v>
      </c>
      <c r="F16" s="111">
        <f>F17+F23+F29+F35</f>
        <v>1326491.3900000001</v>
      </c>
      <c r="G16" s="111">
        <f>G17+G23+G29+G35</f>
        <v>1306248</v>
      </c>
      <c r="H16" s="111">
        <f>H17+H23+H29+H35</f>
        <v>2401372</v>
      </c>
      <c r="K16" s="46"/>
      <c r="S16" s="132"/>
    </row>
    <row r="17" spans="1:8" ht="47.25" x14ac:dyDescent="0.25">
      <c r="A17" s="31" t="s">
        <v>76</v>
      </c>
      <c r="B17" s="112" t="s">
        <v>185</v>
      </c>
      <c r="C17" s="113" t="s">
        <v>111</v>
      </c>
      <c r="D17" s="113"/>
      <c r="E17" s="113"/>
      <c r="F17" s="114">
        <f>F19</f>
        <v>669792</v>
      </c>
      <c r="G17" s="114">
        <f>G19</f>
        <v>759368</v>
      </c>
      <c r="H17" s="114">
        <f>H19</f>
        <v>759368</v>
      </c>
    </row>
    <row r="18" spans="1:8" ht="31.5" x14ac:dyDescent="0.2">
      <c r="A18" s="31" t="s">
        <v>77</v>
      </c>
      <c r="B18" s="78" t="s">
        <v>1</v>
      </c>
      <c r="C18" s="60" t="s">
        <v>170</v>
      </c>
      <c r="D18" s="60"/>
      <c r="E18" s="60"/>
      <c r="F18" s="115">
        <f t="shared" ref="F18:H19" si="0">F19</f>
        <v>669792</v>
      </c>
      <c r="G18" s="115">
        <f t="shared" si="0"/>
        <v>759368</v>
      </c>
      <c r="H18" s="115">
        <f t="shared" si="0"/>
        <v>759368</v>
      </c>
    </row>
    <row r="19" spans="1:8" ht="31.5" x14ac:dyDescent="0.2">
      <c r="A19" s="31" t="s">
        <v>78</v>
      </c>
      <c r="B19" s="78" t="s">
        <v>61</v>
      </c>
      <c r="C19" s="60" t="s">
        <v>170</v>
      </c>
      <c r="D19" s="60" t="s">
        <v>62</v>
      </c>
      <c r="E19" s="60"/>
      <c r="F19" s="115">
        <f t="shared" si="0"/>
        <v>669792</v>
      </c>
      <c r="G19" s="115">
        <f t="shared" si="0"/>
        <v>759368</v>
      </c>
      <c r="H19" s="115">
        <f t="shared" si="0"/>
        <v>759368</v>
      </c>
    </row>
    <row r="20" spans="1:8" ht="31.5" x14ac:dyDescent="0.2">
      <c r="A20" s="31" t="s">
        <v>79</v>
      </c>
      <c r="B20" s="78" t="s">
        <v>63</v>
      </c>
      <c r="C20" s="60" t="s">
        <v>170</v>
      </c>
      <c r="D20" s="60" t="s">
        <v>64</v>
      </c>
      <c r="E20" s="60"/>
      <c r="F20" s="115">
        <f>F21</f>
        <v>669792</v>
      </c>
      <c r="G20" s="115">
        <f>G22</f>
        <v>759368</v>
      </c>
      <c r="H20" s="115">
        <f>H22</f>
        <v>759368</v>
      </c>
    </row>
    <row r="21" spans="1:8" ht="15.75" x14ac:dyDescent="0.2">
      <c r="A21" s="31" t="s">
        <v>80</v>
      </c>
      <c r="B21" s="78" t="s">
        <v>91</v>
      </c>
      <c r="C21" s="60" t="s">
        <v>170</v>
      </c>
      <c r="D21" s="60" t="s">
        <v>64</v>
      </c>
      <c r="E21" s="60" t="s">
        <v>92</v>
      </c>
      <c r="F21" s="115">
        <f>F22</f>
        <v>669792</v>
      </c>
      <c r="G21" s="115">
        <f>G22</f>
        <v>759368</v>
      </c>
      <c r="H21" s="115">
        <f>H22</f>
        <v>759368</v>
      </c>
    </row>
    <row r="22" spans="1:8" ht="15.75" x14ac:dyDescent="0.2">
      <c r="A22" s="31" t="s">
        <v>81</v>
      </c>
      <c r="B22" s="78" t="s">
        <v>10</v>
      </c>
      <c r="C22" s="60" t="s">
        <v>170</v>
      </c>
      <c r="D22" s="60" t="s">
        <v>64</v>
      </c>
      <c r="E22" s="60" t="s">
        <v>9</v>
      </c>
      <c r="F22" s="116">
        <v>669792</v>
      </c>
      <c r="G22" s="115">
        <v>759368</v>
      </c>
      <c r="H22" s="115">
        <v>759368</v>
      </c>
    </row>
    <row r="23" spans="1:8" ht="34.5" customHeight="1" x14ac:dyDescent="0.2">
      <c r="A23" s="31" t="s">
        <v>85</v>
      </c>
      <c r="B23" s="78" t="s">
        <v>184</v>
      </c>
      <c r="C23" s="113" t="s">
        <v>109</v>
      </c>
      <c r="D23" s="113"/>
      <c r="E23" s="113"/>
      <c r="F23" s="114">
        <f>F24</f>
        <v>458803</v>
      </c>
      <c r="G23" s="114">
        <f>G24</f>
        <v>476157</v>
      </c>
      <c r="H23" s="114">
        <f>H24</f>
        <v>1571281</v>
      </c>
    </row>
    <row r="24" spans="1:8" ht="31.5" x14ac:dyDescent="0.2">
      <c r="A24" s="31" t="s">
        <v>86</v>
      </c>
      <c r="B24" s="78" t="s">
        <v>61</v>
      </c>
      <c r="C24" s="60" t="s">
        <v>110</v>
      </c>
      <c r="D24" s="60"/>
      <c r="E24" s="113"/>
      <c r="F24" s="115">
        <f t="shared" ref="F24:H27" si="1">F25</f>
        <v>458803</v>
      </c>
      <c r="G24" s="115">
        <f t="shared" si="1"/>
        <v>476157</v>
      </c>
      <c r="H24" s="115">
        <f t="shared" si="1"/>
        <v>1571281</v>
      </c>
    </row>
    <row r="25" spans="1:8" ht="31.5" x14ac:dyDescent="0.2">
      <c r="A25" s="31" t="s">
        <v>87</v>
      </c>
      <c r="B25" s="78" t="s">
        <v>61</v>
      </c>
      <c r="C25" s="60" t="s">
        <v>110</v>
      </c>
      <c r="D25" s="60" t="s">
        <v>62</v>
      </c>
      <c r="E25" s="113"/>
      <c r="F25" s="115">
        <f t="shared" si="1"/>
        <v>458803</v>
      </c>
      <c r="G25" s="115">
        <f t="shared" si="1"/>
        <v>476157</v>
      </c>
      <c r="H25" s="115">
        <f t="shared" si="1"/>
        <v>1571281</v>
      </c>
    </row>
    <row r="26" spans="1:8" ht="31.5" x14ac:dyDescent="0.2">
      <c r="A26" s="31" t="s">
        <v>88</v>
      </c>
      <c r="B26" s="78" t="s">
        <v>63</v>
      </c>
      <c r="C26" s="60" t="s">
        <v>110</v>
      </c>
      <c r="D26" s="60" t="s">
        <v>64</v>
      </c>
      <c r="E26" s="113"/>
      <c r="F26" s="115">
        <f t="shared" si="1"/>
        <v>458803</v>
      </c>
      <c r="G26" s="115">
        <f t="shared" si="1"/>
        <v>476157</v>
      </c>
      <c r="H26" s="115">
        <f t="shared" si="1"/>
        <v>1571281</v>
      </c>
    </row>
    <row r="27" spans="1:8" ht="15.75" x14ac:dyDescent="0.2">
      <c r="A27" s="31" t="s">
        <v>89</v>
      </c>
      <c r="B27" s="8" t="s">
        <v>70</v>
      </c>
      <c r="C27" s="60" t="s">
        <v>110</v>
      </c>
      <c r="D27" s="60" t="s">
        <v>64</v>
      </c>
      <c r="E27" s="60" t="s">
        <v>71</v>
      </c>
      <c r="F27" s="115">
        <f t="shared" si="1"/>
        <v>458803</v>
      </c>
      <c r="G27" s="115">
        <f t="shared" si="1"/>
        <v>476157</v>
      </c>
      <c r="H27" s="115">
        <f t="shared" si="1"/>
        <v>1571281</v>
      </c>
    </row>
    <row r="28" spans="1:8" ht="15.75" x14ac:dyDescent="0.25">
      <c r="A28" s="31" t="s">
        <v>40</v>
      </c>
      <c r="B28" s="117" t="s">
        <v>11</v>
      </c>
      <c r="C28" s="60" t="s">
        <v>110</v>
      </c>
      <c r="D28" s="60" t="s">
        <v>64</v>
      </c>
      <c r="E28" s="60" t="s">
        <v>8</v>
      </c>
      <c r="F28" s="115">
        <v>458803</v>
      </c>
      <c r="G28" s="115">
        <v>476157</v>
      </c>
      <c r="H28" s="115">
        <v>1571281</v>
      </c>
    </row>
    <row r="29" spans="1:8" ht="63" x14ac:dyDescent="0.2">
      <c r="A29" s="31" t="s">
        <v>124</v>
      </c>
      <c r="B29" s="78" t="s">
        <v>220</v>
      </c>
      <c r="C29" s="113" t="s">
        <v>113</v>
      </c>
      <c r="D29" s="113"/>
      <c r="E29" s="113"/>
      <c r="F29" s="114">
        <f>F30</f>
        <v>20323</v>
      </c>
      <c r="G29" s="114">
        <f t="shared" ref="G29:H33" si="2">G30</f>
        <v>20323</v>
      </c>
      <c r="H29" s="114">
        <f t="shared" si="2"/>
        <v>20323</v>
      </c>
    </row>
    <row r="30" spans="1:8" ht="15.75" x14ac:dyDescent="0.2">
      <c r="A30" s="31" t="s">
        <v>125</v>
      </c>
      <c r="B30" s="78" t="s">
        <v>2</v>
      </c>
      <c r="C30" s="60" t="s">
        <v>114</v>
      </c>
      <c r="D30" s="60"/>
      <c r="E30" s="113"/>
      <c r="F30" s="115">
        <f>F31</f>
        <v>20323</v>
      </c>
      <c r="G30" s="115">
        <f t="shared" si="2"/>
        <v>20323</v>
      </c>
      <c r="H30" s="115">
        <f t="shared" si="2"/>
        <v>20323</v>
      </c>
    </row>
    <row r="31" spans="1:8" ht="15.75" x14ac:dyDescent="0.2">
      <c r="A31" s="31" t="s">
        <v>126</v>
      </c>
      <c r="B31" s="78" t="s">
        <v>4</v>
      </c>
      <c r="C31" s="60" t="s">
        <v>114</v>
      </c>
      <c r="D31" s="60" t="s">
        <v>5</v>
      </c>
      <c r="E31" s="60"/>
      <c r="F31" s="115">
        <f>F32</f>
        <v>20323</v>
      </c>
      <c r="G31" s="115">
        <f t="shared" si="2"/>
        <v>20323</v>
      </c>
      <c r="H31" s="115">
        <f t="shared" si="2"/>
        <v>20323</v>
      </c>
    </row>
    <row r="32" spans="1:8" ht="15.75" x14ac:dyDescent="0.2">
      <c r="A32" s="31" t="s">
        <v>18</v>
      </c>
      <c r="B32" s="78" t="s">
        <v>14</v>
      </c>
      <c r="C32" s="60" t="s">
        <v>114</v>
      </c>
      <c r="D32" s="60" t="s">
        <v>13</v>
      </c>
      <c r="E32" s="60"/>
      <c r="F32" s="115">
        <f>F33</f>
        <v>20323</v>
      </c>
      <c r="G32" s="115">
        <f t="shared" si="2"/>
        <v>20323</v>
      </c>
      <c r="H32" s="115">
        <f t="shared" si="2"/>
        <v>20323</v>
      </c>
    </row>
    <row r="33" spans="1:8" ht="15.75" x14ac:dyDescent="0.2">
      <c r="A33" s="31" t="s">
        <v>127</v>
      </c>
      <c r="B33" s="8" t="s">
        <v>27</v>
      </c>
      <c r="C33" s="60" t="s">
        <v>114</v>
      </c>
      <c r="D33" s="60" t="s">
        <v>13</v>
      </c>
      <c r="E33" s="60" t="s">
        <v>28</v>
      </c>
      <c r="F33" s="115">
        <f>F34</f>
        <v>20323</v>
      </c>
      <c r="G33" s="115">
        <f t="shared" si="2"/>
        <v>20323</v>
      </c>
      <c r="H33" s="115">
        <f t="shared" si="2"/>
        <v>20323</v>
      </c>
    </row>
    <row r="34" spans="1:8" ht="15.75" x14ac:dyDescent="0.2">
      <c r="A34" s="31" t="s">
        <v>19</v>
      </c>
      <c r="B34" s="8" t="s">
        <v>31</v>
      </c>
      <c r="C34" s="60" t="s">
        <v>114</v>
      </c>
      <c r="D34" s="60" t="s">
        <v>13</v>
      </c>
      <c r="E34" s="60" t="s">
        <v>32</v>
      </c>
      <c r="F34" s="115">
        <v>20323</v>
      </c>
      <c r="G34" s="115">
        <v>20323</v>
      </c>
      <c r="H34" s="115">
        <v>20323</v>
      </c>
    </row>
    <row r="35" spans="1:8" s="107" customFormat="1" ht="78.75" x14ac:dyDescent="0.2">
      <c r="A35" s="31" t="s">
        <v>117</v>
      </c>
      <c r="B35" s="110" t="s">
        <v>221</v>
      </c>
      <c r="C35" s="113" t="s">
        <v>107</v>
      </c>
      <c r="D35" s="113"/>
      <c r="E35" s="113"/>
      <c r="F35" s="114">
        <f>F36</f>
        <v>177573.39</v>
      </c>
      <c r="G35" s="114">
        <f t="shared" ref="G35:H39" si="3">G36</f>
        <v>50400</v>
      </c>
      <c r="H35" s="114">
        <f t="shared" si="3"/>
        <v>50400</v>
      </c>
    </row>
    <row r="36" spans="1:8" s="107" customFormat="1" ht="31.5" x14ac:dyDescent="0.2">
      <c r="A36" s="31" t="s">
        <v>118</v>
      </c>
      <c r="B36" s="78" t="s">
        <v>16</v>
      </c>
      <c r="C36" s="60" t="s">
        <v>108</v>
      </c>
      <c r="D36" s="60"/>
      <c r="E36" s="60"/>
      <c r="F36" s="115">
        <f>F37</f>
        <v>177573.39</v>
      </c>
      <c r="G36" s="115">
        <f t="shared" si="3"/>
        <v>50400</v>
      </c>
      <c r="H36" s="115">
        <f t="shared" si="3"/>
        <v>50400</v>
      </c>
    </row>
    <row r="37" spans="1:8" s="107" customFormat="1" ht="31.5" x14ac:dyDescent="0.2">
      <c r="A37" s="31" t="s">
        <v>119</v>
      </c>
      <c r="B37" s="78" t="s">
        <v>61</v>
      </c>
      <c r="C37" s="60" t="s">
        <v>108</v>
      </c>
      <c r="D37" s="60" t="s">
        <v>62</v>
      </c>
      <c r="E37" s="60"/>
      <c r="F37" s="115">
        <f>F38</f>
        <v>177573.39</v>
      </c>
      <c r="G37" s="115">
        <f t="shared" si="3"/>
        <v>50400</v>
      </c>
      <c r="H37" s="115">
        <f t="shared" si="3"/>
        <v>50400</v>
      </c>
    </row>
    <row r="38" spans="1:8" s="107" customFormat="1" ht="31.5" x14ac:dyDescent="0.2">
      <c r="A38" s="31" t="s">
        <v>120</v>
      </c>
      <c r="B38" s="78" t="s">
        <v>63</v>
      </c>
      <c r="C38" s="60" t="s">
        <v>108</v>
      </c>
      <c r="D38" s="60" t="s">
        <v>64</v>
      </c>
      <c r="E38" s="60"/>
      <c r="F38" s="115">
        <f>F39</f>
        <v>177573.39</v>
      </c>
      <c r="G38" s="115">
        <f t="shared" si="3"/>
        <v>50400</v>
      </c>
      <c r="H38" s="115">
        <f t="shared" si="3"/>
        <v>50400</v>
      </c>
    </row>
    <row r="39" spans="1:8" s="107" customFormat="1" ht="21" customHeight="1" x14ac:dyDescent="0.2">
      <c r="A39" s="31" t="s">
        <v>121</v>
      </c>
      <c r="B39" s="8" t="s">
        <v>38</v>
      </c>
      <c r="C39" s="60" t="s">
        <v>108</v>
      </c>
      <c r="D39" s="60" t="s">
        <v>64</v>
      </c>
      <c r="E39" s="60" t="s">
        <v>37</v>
      </c>
      <c r="F39" s="115">
        <f>F40</f>
        <v>177573.39</v>
      </c>
      <c r="G39" s="115">
        <f t="shared" si="3"/>
        <v>50400</v>
      </c>
      <c r="H39" s="115">
        <f t="shared" si="3"/>
        <v>50400</v>
      </c>
    </row>
    <row r="40" spans="1:8" s="107" customFormat="1" ht="15.75" x14ac:dyDescent="0.2">
      <c r="A40" s="31" t="s">
        <v>122</v>
      </c>
      <c r="B40" s="23" t="s">
        <v>178</v>
      </c>
      <c r="C40" s="60" t="s">
        <v>108</v>
      </c>
      <c r="D40" s="60" t="s">
        <v>64</v>
      </c>
      <c r="E40" s="60" t="s">
        <v>179</v>
      </c>
      <c r="F40" s="115">
        <v>177573.39</v>
      </c>
      <c r="G40" s="115">
        <v>50400</v>
      </c>
      <c r="H40" s="115">
        <v>50400</v>
      </c>
    </row>
    <row r="41" spans="1:8" ht="33.75" customHeight="1" x14ac:dyDescent="0.2">
      <c r="A41" s="97" t="s">
        <v>123</v>
      </c>
      <c r="B41" s="98" t="s">
        <v>96</v>
      </c>
      <c r="C41" s="99" t="s">
        <v>103</v>
      </c>
      <c r="D41" s="99"/>
      <c r="E41" s="99"/>
      <c r="F41" s="100">
        <f>F42</f>
        <v>4186097.17</v>
      </c>
      <c r="G41" s="100">
        <f>G42</f>
        <v>3469609</v>
      </c>
      <c r="H41" s="100">
        <f>H42</f>
        <v>3221294</v>
      </c>
    </row>
    <row r="42" spans="1:8" ht="33" customHeight="1" x14ac:dyDescent="0.2">
      <c r="A42" s="97" t="s">
        <v>20</v>
      </c>
      <c r="B42" s="101" t="s">
        <v>94</v>
      </c>
      <c r="C42" s="102" t="s">
        <v>104</v>
      </c>
      <c r="D42" s="102" t="s">
        <v>55</v>
      </c>
      <c r="E42" s="103"/>
      <c r="F42" s="104">
        <f>F43+F47+F51+F57+F61+F66+F73+F78+F55</f>
        <v>4186097.17</v>
      </c>
      <c r="G42" s="104">
        <f>G45+G49+G53+G59+G64+G76+G66</f>
        <v>3469609</v>
      </c>
      <c r="H42" s="104">
        <f>H45+H49+H53+H59+H64+H76</f>
        <v>3221294</v>
      </c>
    </row>
    <row r="43" spans="1:8" ht="63" customHeight="1" x14ac:dyDescent="0.2">
      <c r="A43" s="97" t="s">
        <v>21</v>
      </c>
      <c r="B43" s="101" t="s">
        <v>57</v>
      </c>
      <c r="C43" s="102" t="s">
        <v>104</v>
      </c>
      <c r="D43" s="102" t="s">
        <v>58</v>
      </c>
      <c r="E43" s="103"/>
      <c r="F43" s="104">
        <f>F44</f>
        <v>954284</v>
      </c>
      <c r="G43" s="104">
        <f t="shared" ref="G43:H45" si="4">G44</f>
        <v>783368</v>
      </c>
      <c r="H43" s="104">
        <f t="shared" si="4"/>
        <v>783368</v>
      </c>
    </row>
    <row r="44" spans="1:8" ht="31.5" customHeight="1" x14ac:dyDescent="0.2">
      <c r="A44" s="97" t="s">
        <v>128</v>
      </c>
      <c r="B44" s="101" t="s">
        <v>59</v>
      </c>
      <c r="C44" s="102" t="s">
        <v>104</v>
      </c>
      <c r="D44" s="102" t="s">
        <v>60</v>
      </c>
      <c r="E44" s="103"/>
      <c r="F44" s="104">
        <f>F45</f>
        <v>954284</v>
      </c>
      <c r="G44" s="104">
        <f t="shared" si="4"/>
        <v>783368</v>
      </c>
      <c r="H44" s="104">
        <f t="shared" si="4"/>
        <v>783368</v>
      </c>
    </row>
    <row r="45" spans="1:8" ht="17.25" customHeight="1" x14ac:dyDescent="0.2">
      <c r="A45" s="97" t="s">
        <v>129</v>
      </c>
      <c r="B45" s="118" t="s">
        <v>56</v>
      </c>
      <c r="C45" s="102" t="s">
        <v>104</v>
      </c>
      <c r="D45" s="102" t="s">
        <v>60</v>
      </c>
      <c r="E45" s="103" t="s">
        <v>83</v>
      </c>
      <c r="F45" s="104">
        <f>F46</f>
        <v>954284</v>
      </c>
      <c r="G45" s="104">
        <f t="shared" si="4"/>
        <v>783368</v>
      </c>
      <c r="H45" s="104">
        <f t="shared" si="4"/>
        <v>783368</v>
      </c>
    </row>
    <row r="46" spans="1:8" ht="28.5" customHeight="1" x14ac:dyDescent="0.2">
      <c r="A46" s="97" t="s">
        <v>130</v>
      </c>
      <c r="B46" s="119" t="s">
        <v>48</v>
      </c>
      <c r="C46" s="102" t="s">
        <v>104</v>
      </c>
      <c r="D46" s="102" t="s">
        <v>60</v>
      </c>
      <c r="E46" s="103" t="s">
        <v>84</v>
      </c>
      <c r="F46" s="104">
        <v>954284</v>
      </c>
      <c r="G46" s="104">
        <v>783368</v>
      </c>
      <c r="H46" s="104">
        <v>783368</v>
      </c>
    </row>
    <row r="47" spans="1:8" ht="60.75" customHeight="1" x14ac:dyDescent="0.2">
      <c r="A47" s="31" t="s">
        <v>131</v>
      </c>
      <c r="B47" s="78" t="s">
        <v>57</v>
      </c>
      <c r="C47" s="60" t="s">
        <v>104</v>
      </c>
      <c r="D47" s="60" t="s">
        <v>58</v>
      </c>
      <c r="E47" s="72"/>
      <c r="F47" s="73">
        <f>F48</f>
        <v>2522263</v>
      </c>
      <c r="G47" s="73">
        <f t="shared" ref="G47:H49" si="5">G48</f>
        <v>2413089</v>
      </c>
      <c r="H47" s="73">
        <f t="shared" si="5"/>
        <v>2395592</v>
      </c>
    </row>
    <row r="48" spans="1:8" ht="29.25" customHeight="1" x14ac:dyDescent="0.2">
      <c r="A48" s="31" t="s">
        <v>132</v>
      </c>
      <c r="B48" s="78" t="s">
        <v>59</v>
      </c>
      <c r="C48" s="60" t="s">
        <v>104</v>
      </c>
      <c r="D48" s="60" t="s">
        <v>60</v>
      </c>
      <c r="E48" s="72"/>
      <c r="F48" s="73">
        <f>F49</f>
        <v>2522263</v>
      </c>
      <c r="G48" s="73">
        <f t="shared" si="5"/>
        <v>2413089</v>
      </c>
      <c r="H48" s="73">
        <f t="shared" si="5"/>
        <v>2395592</v>
      </c>
    </row>
    <row r="49" spans="1:8" ht="15.75" x14ac:dyDescent="0.2">
      <c r="A49" s="31" t="s">
        <v>22</v>
      </c>
      <c r="B49" s="79" t="s">
        <v>82</v>
      </c>
      <c r="C49" s="60" t="s">
        <v>104</v>
      </c>
      <c r="D49" s="60" t="s">
        <v>60</v>
      </c>
      <c r="E49" s="72" t="s">
        <v>83</v>
      </c>
      <c r="F49" s="73">
        <f>F50</f>
        <v>2522263</v>
      </c>
      <c r="G49" s="73">
        <f t="shared" si="5"/>
        <v>2413089</v>
      </c>
      <c r="H49" s="73">
        <f t="shared" si="5"/>
        <v>2395592</v>
      </c>
    </row>
    <row r="50" spans="1:8" ht="47.25" customHeight="1" x14ac:dyDescent="0.2">
      <c r="A50" s="31" t="s">
        <v>133</v>
      </c>
      <c r="B50" s="79" t="s">
        <v>49</v>
      </c>
      <c r="C50" s="60" t="s">
        <v>104</v>
      </c>
      <c r="D50" s="60" t="s">
        <v>60</v>
      </c>
      <c r="E50" s="72" t="s">
        <v>69</v>
      </c>
      <c r="F50" s="73">
        <v>2522263</v>
      </c>
      <c r="G50" s="73">
        <v>2413089</v>
      </c>
      <c r="H50" s="73">
        <v>2395592</v>
      </c>
    </row>
    <row r="51" spans="1:8" ht="31.5" x14ac:dyDescent="0.2">
      <c r="A51" s="31" t="s">
        <v>134</v>
      </c>
      <c r="B51" s="78" t="s">
        <v>61</v>
      </c>
      <c r="C51" s="60" t="s">
        <v>104</v>
      </c>
      <c r="D51" s="60" t="s">
        <v>62</v>
      </c>
      <c r="E51" s="72"/>
      <c r="F51" s="73">
        <f t="shared" ref="F51:H53" si="6">F52</f>
        <v>404614.67</v>
      </c>
      <c r="G51" s="73">
        <f t="shared" si="6"/>
        <v>147199</v>
      </c>
      <c r="H51" s="73">
        <f t="shared" si="6"/>
        <v>0</v>
      </c>
    </row>
    <row r="52" spans="1:8" ht="31.5" x14ac:dyDescent="0.2">
      <c r="A52" s="31" t="s">
        <v>41</v>
      </c>
      <c r="B52" s="78" t="s">
        <v>63</v>
      </c>
      <c r="C52" s="60" t="s">
        <v>104</v>
      </c>
      <c r="D52" s="60" t="s">
        <v>64</v>
      </c>
      <c r="E52" s="72"/>
      <c r="F52" s="73">
        <f t="shared" si="6"/>
        <v>404614.67</v>
      </c>
      <c r="G52" s="73">
        <f t="shared" si="6"/>
        <v>147199</v>
      </c>
      <c r="H52" s="73">
        <f t="shared" si="6"/>
        <v>0</v>
      </c>
    </row>
    <row r="53" spans="1:8" ht="15.75" x14ac:dyDescent="0.2">
      <c r="A53" s="31" t="s">
        <v>136</v>
      </c>
      <c r="B53" s="79" t="s">
        <v>82</v>
      </c>
      <c r="C53" s="60" t="s">
        <v>104</v>
      </c>
      <c r="D53" s="60" t="s">
        <v>64</v>
      </c>
      <c r="E53" s="72" t="s">
        <v>83</v>
      </c>
      <c r="F53" s="73">
        <f>F54</f>
        <v>404614.67</v>
      </c>
      <c r="G53" s="73">
        <f t="shared" si="6"/>
        <v>147199</v>
      </c>
      <c r="H53" s="73">
        <f t="shared" si="6"/>
        <v>0</v>
      </c>
    </row>
    <row r="54" spans="1:8" ht="48.75" customHeight="1" x14ac:dyDescent="0.2">
      <c r="A54" s="31" t="s">
        <v>36</v>
      </c>
      <c r="B54" s="8" t="s">
        <v>49</v>
      </c>
      <c r="C54" s="60" t="s">
        <v>104</v>
      </c>
      <c r="D54" s="60" t="s">
        <v>64</v>
      </c>
      <c r="E54" s="72" t="s">
        <v>69</v>
      </c>
      <c r="F54" s="73">
        <v>404614.67</v>
      </c>
      <c r="G54" s="73">
        <v>147199</v>
      </c>
      <c r="H54" s="73">
        <v>0</v>
      </c>
    </row>
    <row r="55" spans="1:8" ht="17.25" customHeight="1" x14ac:dyDescent="0.25">
      <c r="A55" s="31" t="s">
        <v>137</v>
      </c>
      <c r="B55" s="69" t="s">
        <v>65</v>
      </c>
      <c r="C55" s="60" t="s">
        <v>104</v>
      </c>
      <c r="D55" s="60" t="s">
        <v>192</v>
      </c>
      <c r="E55" s="72"/>
      <c r="F55" s="73">
        <f>F56</f>
        <v>1601.5</v>
      </c>
      <c r="G55" s="73">
        <f>G56</f>
        <v>700</v>
      </c>
      <c r="H55" s="73">
        <f>H56</f>
        <v>700</v>
      </c>
    </row>
    <row r="56" spans="1:8" ht="18" customHeight="1" x14ac:dyDescent="0.2">
      <c r="A56" s="31" t="s">
        <v>44</v>
      </c>
      <c r="B56" s="34" t="s">
        <v>190</v>
      </c>
      <c r="C56" s="60" t="s">
        <v>104</v>
      </c>
      <c r="D56" s="60" t="s">
        <v>191</v>
      </c>
      <c r="E56" s="72" t="s">
        <v>69</v>
      </c>
      <c r="F56" s="73">
        <v>1601.5</v>
      </c>
      <c r="G56" s="73">
        <v>700</v>
      </c>
      <c r="H56" s="73">
        <v>700</v>
      </c>
    </row>
    <row r="57" spans="1:8" ht="15.75" x14ac:dyDescent="0.2">
      <c r="A57" s="31" t="s">
        <v>45</v>
      </c>
      <c r="B57" s="78" t="s">
        <v>4</v>
      </c>
      <c r="C57" s="60" t="s">
        <v>104</v>
      </c>
      <c r="D57" s="60" t="s">
        <v>5</v>
      </c>
      <c r="E57" s="72"/>
      <c r="F57" s="73">
        <f t="shared" ref="F57:H59" si="7">F58</f>
        <v>60289</v>
      </c>
      <c r="G57" s="73">
        <f t="shared" si="7"/>
        <v>36123</v>
      </c>
      <c r="H57" s="73">
        <f t="shared" si="7"/>
        <v>36123</v>
      </c>
    </row>
    <row r="58" spans="1:8" ht="15.75" x14ac:dyDescent="0.2">
      <c r="A58" s="31" t="s">
        <v>138</v>
      </c>
      <c r="B58" s="78" t="s">
        <v>14</v>
      </c>
      <c r="C58" s="60" t="s">
        <v>104</v>
      </c>
      <c r="D58" s="60" t="s">
        <v>13</v>
      </c>
      <c r="E58" s="72"/>
      <c r="F58" s="73">
        <f t="shared" si="7"/>
        <v>60289</v>
      </c>
      <c r="G58" s="73">
        <f t="shared" si="7"/>
        <v>36123</v>
      </c>
      <c r="H58" s="73">
        <f t="shared" si="7"/>
        <v>36123</v>
      </c>
    </row>
    <row r="59" spans="1:8" ht="15.75" x14ac:dyDescent="0.2">
      <c r="A59" s="31" t="s">
        <v>139</v>
      </c>
      <c r="B59" s="79" t="s">
        <v>82</v>
      </c>
      <c r="C59" s="60" t="s">
        <v>104</v>
      </c>
      <c r="D59" s="60" t="s">
        <v>13</v>
      </c>
      <c r="E59" s="72" t="s">
        <v>83</v>
      </c>
      <c r="F59" s="73">
        <f>F60</f>
        <v>60289</v>
      </c>
      <c r="G59" s="73">
        <f t="shared" si="7"/>
        <v>36123</v>
      </c>
      <c r="H59" s="73">
        <f t="shared" si="7"/>
        <v>36123</v>
      </c>
    </row>
    <row r="60" spans="1:8" ht="47.25" x14ac:dyDescent="0.25">
      <c r="A60" s="120" t="s">
        <v>140</v>
      </c>
      <c r="B60" s="117" t="s">
        <v>3</v>
      </c>
      <c r="C60" s="121" t="s">
        <v>104</v>
      </c>
      <c r="D60" s="121" t="s">
        <v>13</v>
      </c>
      <c r="E60" s="74" t="s">
        <v>90</v>
      </c>
      <c r="F60" s="122">
        <v>60289</v>
      </c>
      <c r="G60" s="122">
        <v>36123</v>
      </c>
      <c r="H60" s="122">
        <v>36123</v>
      </c>
    </row>
    <row r="61" spans="1:8" ht="15.75" x14ac:dyDescent="0.2">
      <c r="A61" s="31" t="s">
        <v>46</v>
      </c>
      <c r="B61" s="78" t="s">
        <v>97</v>
      </c>
      <c r="C61" s="60" t="s">
        <v>105</v>
      </c>
      <c r="D61" s="60"/>
      <c r="E61" s="72"/>
      <c r="F61" s="73">
        <f>F62</f>
        <v>3000</v>
      </c>
      <c r="G61" s="73">
        <f t="shared" ref="G61:H64" si="8">G62</f>
        <v>3000</v>
      </c>
      <c r="H61" s="73">
        <f t="shared" si="8"/>
        <v>3000</v>
      </c>
    </row>
    <row r="62" spans="1:8" ht="15.75" x14ac:dyDescent="0.25">
      <c r="A62" s="31" t="s">
        <v>141</v>
      </c>
      <c r="B62" s="123" t="s">
        <v>65</v>
      </c>
      <c r="C62" s="60" t="s">
        <v>105</v>
      </c>
      <c r="D62" s="60" t="s">
        <v>66</v>
      </c>
      <c r="E62" s="72"/>
      <c r="F62" s="73">
        <f>F63</f>
        <v>3000</v>
      </c>
      <c r="G62" s="73">
        <f t="shared" si="8"/>
        <v>3000</v>
      </c>
      <c r="H62" s="73">
        <f t="shared" si="8"/>
        <v>3000</v>
      </c>
    </row>
    <row r="63" spans="1:8" ht="15.75" x14ac:dyDescent="0.2">
      <c r="A63" s="31" t="s">
        <v>142</v>
      </c>
      <c r="B63" s="124" t="s">
        <v>0</v>
      </c>
      <c r="C63" s="60" t="s">
        <v>105</v>
      </c>
      <c r="D63" s="60" t="s">
        <v>12</v>
      </c>
      <c r="E63" s="72"/>
      <c r="F63" s="73">
        <f>F64</f>
        <v>3000</v>
      </c>
      <c r="G63" s="73">
        <f t="shared" si="8"/>
        <v>3000</v>
      </c>
      <c r="H63" s="73">
        <f t="shared" si="8"/>
        <v>3000</v>
      </c>
    </row>
    <row r="64" spans="1:8" ht="15.75" x14ac:dyDescent="0.2">
      <c r="A64" s="31" t="s">
        <v>143</v>
      </c>
      <c r="B64" s="79" t="s">
        <v>82</v>
      </c>
      <c r="C64" s="60" t="s">
        <v>105</v>
      </c>
      <c r="D64" s="60" t="s">
        <v>12</v>
      </c>
      <c r="E64" s="72" t="s">
        <v>83</v>
      </c>
      <c r="F64" s="73">
        <f>F65</f>
        <v>3000</v>
      </c>
      <c r="G64" s="73">
        <f t="shared" si="8"/>
        <v>3000</v>
      </c>
      <c r="H64" s="73">
        <f t="shared" si="8"/>
        <v>3000</v>
      </c>
    </row>
    <row r="65" spans="1:8" ht="15.75" x14ac:dyDescent="0.2">
      <c r="A65" s="31" t="s">
        <v>144</v>
      </c>
      <c r="B65" s="125" t="s">
        <v>101</v>
      </c>
      <c r="C65" s="60" t="s">
        <v>105</v>
      </c>
      <c r="D65" s="60" t="s">
        <v>12</v>
      </c>
      <c r="E65" s="72" t="s">
        <v>29</v>
      </c>
      <c r="F65" s="73">
        <f>'прил 3'!G41</f>
        <v>3000</v>
      </c>
      <c r="G65" s="73">
        <f>'прил 3'!H41</f>
        <v>3000</v>
      </c>
      <c r="H65" s="73">
        <f>'прил 3'!I41</f>
        <v>3000</v>
      </c>
    </row>
    <row r="66" spans="1:8" ht="31.5" x14ac:dyDescent="0.2">
      <c r="A66" s="31" t="s">
        <v>145</v>
      </c>
      <c r="B66" s="78" t="s">
        <v>168</v>
      </c>
      <c r="C66" s="60" t="s">
        <v>116</v>
      </c>
      <c r="D66" s="60"/>
      <c r="E66" s="72"/>
      <c r="F66" s="73">
        <f>F67+F69</f>
        <v>82434</v>
      </c>
      <c r="G66" s="73">
        <f>G67+G69</f>
        <v>83619</v>
      </c>
      <c r="H66" s="73">
        <f>H67+H69</f>
        <v>88086</v>
      </c>
    </row>
    <row r="67" spans="1:8" ht="45.75" customHeight="1" x14ac:dyDescent="0.2">
      <c r="A67" s="31" t="s">
        <v>146</v>
      </c>
      <c r="B67" s="78" t="s">
        <v>57</v>
      </c>
      <c r="C67" s="60" t="s">
        <v>116</v>
      </c>
      <c r="D67" s="60" t="s">
        <v>58</v>
      </c>
      <c r="E67" s="77"/>
      <c r="F67" s="73">
        <f>F68</f>
        <v>67955</v>
      </c>
      <c r="G67" s="73">
        <f>G68</f>
        <v>66982</v>
      </c>
      <c r="H67" s="73">
        <f>H68</f>
        <v>88086</v>
      </c>
    </row>
    <row r="68" spans="1:8" ht="31.5" x14ac:dyDescent="0.2">
      <c r="A68" s="31" t="s">
        <v>147</v>
      </c>
      <c r="B68" s="78" t="s">
        <v>59</v>
      </c>
      <c r="C68" s="60" t="s">
        <v>116</v>
      </c>
      <c r="D68" s="60" t="s">
        <v>60</v>
      </c>
      <c r="E68" s="77"/>
      <c r="F68" s="126">
        <v>67955</v>
      </c>
      <c r="G68" s="126">
        <v>66982</v>
      </c>
      <c r="H68" s="126">
        <v>88086</v>
      </c>
    </row>
    <row r="69" spans="1:8" ht="31.5" x14ac:dyDescent="0.2">
      <c r="A69" s="31" t="s">
        <v>148</v>
      </c>
      <c r="B69" s="78" t="s">
        <v>61</v>
      </c>
      <c r="C69" s="60" t="s">
        <v>116</v>
      </c>
      <c r="D69" s="60" t="s">
        <v>62</v>
      </c>
      <c r="E69" s="72"/>
      <c r="F69" s="126">
        <f t="shared" ref="F69:H71" si="9">F70</f>
        <v>14479</v>
      </c>
      <c r="G69" s="126">
        <f t="shared" si="9"/>
        <v>16637</v>
      </c>
      <c r="H69" s="126">
        <f t="shared" si="9"/>
        <v>0</v>
      </c>
    </row>
    <row r="70" spans="1:8" ht="31.5" x14ac:dyDescent="0.2">
      <c r="A70" s="31" t="s">
        <v>149</v>
      </c>
      <c r="B70" s="78" t="s">
        <v>63</v>
      </c>
      <c r="C70" s="60" t="s">
        <v>116</v>
      </c>
      <c r="D70" s="60" t="s">
        <v>64</v>
      </c>
      <c r="E70" s="72"/>
      <c r="F70" s="126">
        <f t="shared" si="9"/>
        <v>14479</v>
      </c>
      <c r="G70" s="126">
        <f t="shared" si="9"/>
        <v>16637</v>
      </c>
      <c r="H70" s="126">
        <f t="shared" si="9"/>
        <v>0</v>
      </c>
    </row>
    <row r="71" spans="1:8" ht="15.75" x14ac:dyDescent="0.2">
      <c r="A71" s="31" t="s">
        <v>150</v>
      </c>
      <c r="B71" s="78" t="s">
        <v>39</v>
      </c>
      <c r="C71" s="60" t="s">
        <v>116</v>
      </c>
      <c r="D71" s="60" t="s">
        <v>64</v>
      </c>
      <c r="E71" s="72" t="s">
        <v>35</v>
      </c>
      <c r="F71" s="126">
        <f t="shared" si="9"/>
        <v>14479</v>
      </c>
      <c r="G71" s="126">
        <f t="shared" si="9"/>
        <v>16637</v>
      </c>
      <c r="H71" s="126">
        <f t="shared" si="9"/>
        <v>0</v>
      </c>
    </row>
    <row r="72" spans="1:8" ht="15.75" x14ac:dyDescent="0.2">
      <c r="A72" s="31" t="s">
        <v>151</v>
      </c>
      <c r="B72" s="78" t="s">
        <v>6</v>
      </c>
      <c r="C72" s="60" t="s">
        <v>116</v>
      </c>
      <c r="D72" s="60" t="s">
        <v>64</v>
      </c>
      <c r="E72" s="72" t="s">
        <v>35</v>
      </c>
      <c r="F72" s="126">
        <v>14479</v>
      </c>
      <c r="G72" s="126">
        <v>16637</v>
      </c>
      <c r="H72" s="126">
        <v>0</v>
      </c>
    </row>
    <row r="73" spans="1:8" ht="63" x14ac:dyDescent="0.2">
      <c r="A73" s="31" t="s">
        <v>152</v>
      </c>
      <c r="B73" s="127" t="s">
        <v>7</v>
      </c>
      <c r="C73" s="60" t="s">
        <v>115</v>
      </c>
      <c r="D73" s="60"/>
      <c r="E73" s="72"/>
      <c r="F73" s="73">
        <f>F74</f>
        <v>3211</v>
      </c>
      <c r="G73" s="73">
        <f t="shared" ref="G73:H76" si="10">G74</f>
        <v>3211</v>
      </c>
      <c r="H73" s="73">
        <f t="shared" si="10"/>
        <v>3211</v>
      </c>
    </row>
    <row r="74" spans="1:8" ht="31.5" x14ac:dyDescent="0.2">
      <c r="A74" s="31" t="s">
        <v>153</v>
      </c>
      <c r="B74" s="78" t="s">
        <v>61</v>
      </c>
      <c r="C74" s="60" t="s">
        <v>115</v>
      </c>
      <c r="D74" s="60" t="s">
        <v>62</v>
      </c>
      <c r="E74" s="72"/>
      <c r="F74" s="73">
        <f>F75</f>
        <v>3211</v>
      </c>
      <c r="G74" s="73">
        <f t="shared" si="10"/>
        <v>3211</v>
      </c>
      <c r="H74" s="73">
        <f t="shared" si="10"/>
        <v>3211</v>
      </c>
    </row>
    <row r="75" spans="1:8" ht="31.5" x14ac:dyDescent="0.2">
      <c r="A75" s="31" t="s">
        <v>154</v>
      </c>
      <c r="B75" s="78" t="s">
        <v>63</v>
      </c>
      <c r="C75" s="60" t="s">
        <v>115</v>
      </c>
      <c r="D75" s="60" t="s">
        <v>64</v>
      </c>
      <c r="E75" s="72"/>
      <c r="F75" s="73">
        <f>F76</f>
        <v>3211</v>
      </c>
      <c r="G75" s="73">
        <f t="shared" si="10"/>
        <v>3211</v>
      </c>
      <c r="H75" s="73">
        <f t="shared" si="10"/>
        <v>3211</v>
      </c>
    </row>
    <row r="76" spans="1:8" ht="15.75" x14ac:dyDescent="0.2">
      <c r="A76" s="31" t="s">
        <v>155</v>
      </c>
      <c r="B76" s="79" t="s">
        <v>82</v>
      </c>
      <c r="C76" s="60" t="s">
        <v>115</v>
      </c>
      <c r="D76" s="60" t="s">
        <v>64</v>
      </c>
      <c r="E76" s="72" t="s">
        <v>83</v>
      </c>
      <c r="F76" s="73">
        <f>F77</f>
        <v>3211</v>
      </c>
      <c r="G76" s="73">
        <f t="shared" si="10"/>
        <v>3211</v>
      </c>
      <c r="H76" s="73">
        <f t="shared" si="10"/>
        <v>3211</v>
      </c>
    </row>
    <row r="77" spans="1:8" ht="15.75" x14ac:dyDescent="0.2">
      <c r="A77" s="31" t="s">
        <v>156</v>
      </c>
      <c r="B77" s="125" t="s">
        <v>25</v>
      </c>
      <c r="C77" s="60" t="s">
        <v>115</v>
      </c>
      <c r="D77" s="60" t="s">
        <v>64</v>
      </c>
      <c r="E77" s="72" t="s">
        <v>30</v>
      </c>
      <c r="F77" s="73">
        <v>3211</v>
      </c>
      <c r="G77" s="73">
        <v>3211</v>
      </c>
      <c r="H77" s="73">
        <v>3211</v>
      </c>
    </row>
    <row r="78" spans="1:8" ht="15" x14ac:dyDescent="0.25">
      <c r="A78" s="31" t="s">
        <v>157</v>
      </c>
      <c r="B78" s="34" t="s">
        <v>175</v>
      </c>
      <c r="C78" s="60" t="s">
        <v>176</v>
      </c>
      <c r="D78" s="60"/>
      <c r="E78" s="128"/>
      <c r="F78" s="129">
        <f t="shared" ref="F78:H81" si="11">F79</f>
        <v>154400</v>
      </c>
      <c r="G78" s="129">
        <f t="shared" si="11"/>
        <v>0</v>
      </c>
      <c r="H78" s="129">
        <f t="shared" si="11"/>
        <v>0</v>
      </c>
    </row>
    <row r="79" spans="1:8" ht="15.75" x14ac:dyDescent="0.2">
      <c r="A79" s="31" t="s">
        <v>158</v>
      </c>
      <c r="B79" s="78" t="s">
        <v>174</v>
      </c>
      <c r="C79" s="60" t="s">
        <v>103</v>
      </c>
      <c r="D79" s="60"/>
      <c r="E79" s="72"/>
      <c r="F79" s="129">
        <f>F80</f>
        <v>154400</v>
      </c>
      <c r="G79" s="129">
        <f>G80</f>
        <v>0</v>
      </c>
      <c r="H79" s="129">
        <f>H80</f>
        <v>0</v>
      </c>
    </row>
    <row r="80" spans="1:8" ht="31.5" x14ac:dyDescent="0.25">
      <c r="A80" s="31" t="s">
        <v>159</v>
      </c>
      <c r="B80" s="78" t="s">
        <v>16</v>
      </c>
      <c r="C80" s="60" t="s">
        <v>186</v>
      </c>
      <c r="D80" s="128"/>
      <c r="E80" s="128"/>
      <c r="F80" s="129">
        <f t="shared" si="11"/>
        <v>154400</v>
      </c>
      <c r="G80" s="129">
        <f t="shared" si="11"/>
        <v>0</v>
      </c>
      <c r="H80" s="129">
        <f t="shared" si="11"/>
        <v>0</v>
      </c>
    </row>
    <row r="81" spans="1:8" ht="31.5" x14ac:dyDescent="0.2">
      <c r="A81" s="31" t="s">
        <v>160</v>
      </c>
      <c r="B81" s="78" t="s">
        <v>61</v>
      </c>
      <c r="C81" s="60" t="s">
        <v>186</v>
      </c>
      <c r="D81" s="60" t="s">
        <v>62</v>
      </c>
      <c r="E81" s="60" t="s">
        <v>30</v>
      </c>
      <c r="F81" s="129">
        <f t="shared" si="11"/>
        <v>154400</v>
      </c>
      <c r="G81" s="129">
        <f t="shared" si="11"/>
        <v>0</v>
      </c>
      <c r="H81" s="129">
        <v>0</v>
      </c>
    </row>
    <row r="82" spans="1:8" ht="31.5" x14ac:dyDescent="0.2">
      <c r="A82" s="31" t="s">
        <v>161</v>
      </c>
      <c r="B82" s="78" t="s">
        <v>63</v>
      </c>
      <c r="C82" s="60" t="s">
        <v>186</v>
      </c>
      <c r="D82" s="60" t="s">
        <v>64</v>
      </c>
      <c r="E82" s="60" t="s">
        <v>30</v>
      </c>
      <c r="F82" s="129">
        <v>154400</v>
      </c>
      <c r="G82" s="129">
        <v>0</v>
      </c>
      <c r="H82" s="129">
        <v>0</v>
      </c>
    </row>
    <row r="83" spans="1:8" ht="15.75" x14ac:dyDescent="0.2">
      <c r="A83" s="131">
        <v>69</v>
      </c>
      <c r="B83" s="78" t="s">
        <v>4</v>
      </c>
      <c r="C83" s="60" t="s">
        <v>197</v>
      </c>
      <c r="D83" s="60" t="s">
        <v>5</v>
      </c>
      <c r="E83" s="72"/>
      <c r="F83" s="73">
        <f t="shared" ref="F83:H85" si="12">F84</f>
        <v>0</v>
      </c>
      <c r="G83" s="73">
        <f t="shared" si="12"/>
        <v>24000</v>
      </c>
      <c r="H83" s="73">
        <f t="shared" si="12"/>
        <v>24000</v>
      </c>
    </row>
    <row r="84" spans="1:8" ht="15.75" x14ac:dyDescent="0.2">
      <c r="A84" s="131">
        <v>70</v>
      </c>
      <c r="B84" s="78" t="s">
        <v>14</v>
      </c>
      <c r="C84" s="60" t="s">
        <v>197</v>
      </c>
      <c r="D84" s="60" t="s">
        <v>5</v>
      </c>
      <c r="E84" s="72"/>
      <c r="F84" s="73">
        <f t="shared" si="12"/>
        <v>0</v>
      </c>
      <c r="G84" s="73">
        <f t="shared" si="12"/>
        <v>24000</v>
      </c>
      <c r="H84" s="73">
        <f t="shared" si="12"/>
        <v>24000</v>
      </c>
    </row>
    <row r="85" spans="1:8" ht="15.75" x14ac:dyDescent="0.2">
      <c r="A85" s="31" t="s">
        <v>164</v>
      </c>
      <c r="B85" s="79" t="s">
        <v>202</v>
      </c>
      <c r="C85" s="60" t="s">
        <v>197</v>
      </c>
      <c r="D85" s="60" t="s">
        <v>5</v>
      </c>
      <c r="E85" s="72" t="s">
        <v>200</v>
      </c>
      <c r="F85" s="73">
        <f t="shared" si="12"/>
        <v>0</v>
      </c>
      <c r="G85" s="73">
        <f t="shared" si="12"/>
        <v>24000</v>
      </c>
      <c r="H85" s="73">
        <f t="shared" si="12"/>
        <v>24000</v>
      </c>
    </row>
    <row r="86" spans="1:8" ht="14.25" customHeight="1" x14ac:dyDescent="0.2">
      <c r="A86" s="31" t="s">
        <v>165</v>
      </c>
      <c r="B86" s="109" t="s">
        <v>201</v>
      </c>
      <c r="C86" s="60" t="s">
        <v>197</v>
      </c>
      <c r="D86" s="60" t="s">
        <v>13</v>
      </c>
      <c r="E86" s="72" t="s">
        <v>199</v>
      </c>
      <c r="F86" s="73">
        <v>0</v>
      </c>
      <c r="G86" s="73">
        <v>24000</v>
      </c>
      <c r="H86" s="73">
        <v>24000</v>
      </c>
    </row>
    <row r="87" spans="1:8" ht="15.75" x14ac:dyDescent="0.2">
      <c r="A87" s="130" t="s">
        <v>213</v>
      </c>
      <c r="B87" s="85" t="s">
        <v>171</v>
      </c>
      <c r="C87" s="74"/>
      <c r="D87" s="74"/>
      <c r="E87" s="74"/>
      <c r="F87" s="75">
        <f>'прил 3'!G92</f>
        <v>0</v>
      </c>
      <c r="G87" s="75">
        <v>118708</v>
      </c>
      <c r="H87" s="75">
        <v>292635</v>
      </c>
    </row>
    <row r="88" spans="1:8" ht="15.75" x14ac:dyDescent="0.2">
      <c r="A88" s="130" t="s">
        <v>214</v>
      </c>
      <c r="B88" s="86" t="s">
        <v>15</v>
      </c>
      <c r="C88" s="72"/>
      <c r="D88" s="72"/>
      <c r="E88" s="72"/>
      <c r="F88" s="76">
        <f>F16+F41+F87+F83</f>
        <v>5512588.5600000005</v>
      </c>
      <c r="G88" s="76">
        <f>G16+G41+G87+G83</f>
        <v>4918565</v>
      </c>
      <c r="H88" s="76">
        <f>H16+H41+H87+H83</f>
        <v>5939301</v>
      </c>
    </row>
    <row r="89" spans="1:8" x14ac:dyDescent="0.2">
      <c r="A89" s="40"/>
      <c r="B89" s="40"/>
      <c r="C89" s="40"/>
      <c r="D89" s="40"/>
      <c r="E89" s="40"/>
      <c r="F89" s="40"/>
    </row>
    <row r="90" spans="1:8" x14ac:dyDescent="0.2">
      <c r="B90" s="40"/>
      <c r="C90" s="40"/>
      <c r="D90" s="40"/>
      <c r="E90" s="40"/>
      <c r="F90" s="40"/>
    </row>
    <row r="91" spans="1:8" ht="32.25" customHeight="1" x14ac:dyDescent="0.2">
      <c r="B91" s="40"/>
      <c r="C91" s="40"/>
      <c r="D91" s="40"/>
      <c r="E91" s="40"/>
      <c r="F91" s="40"/>
    </row>
    <row r="92" spans="1:8" x14ac:dyDescent="0.2">
      <c r="B92" s="40"/>
      <c r="C92" s="40"/>
      <c r="D92" s="40"/>
      <c r="E92" s="40"/>
      <c r="F92" s="40"/>
    </row>
    <row r="93" spans="1:8" x14ac:dyDescent="0.2">
      <c r="B93" s="40"/>
      <c r="C93" s="40"/>
      <c r="D93" s="40"/>
      <c r="E93" s="40"/>
      <c r="F93" s="40"/>
    </row>
    <row r="94" spans="1:8" x14ac:dyDescent="0.2">
      <c r="B94" s="40"/>
      <c r="C94" s="40"/>
      <c r="D94" s="40"/>
      <c r="E94" s="40"/>
      <c r="F94" s="40"/>
    </row>
    <row r="95" spans="1:8" x14ac:dyDescent="0.2">
      <c r="B95" s="40"/>
      <c r="C95" s="40"/>
      <c r="D95" s="40"/>
      <c r="E95" s="40"/>
      <c r="F95" s="40"/>
    </row>
    <row r="96" spans="1:8" x14ac:dyDescent="0.2">
      <c r="B96" s="40"/>
      <c r="C96" s="40"/>
      <c r="D96" s="40"/>
      <c r="E96" s="40"/>
      <c r="F96" s="40"/>
    </row>
    <row r="97" spans="2:17" x14ac:dyDescent="0.2">
      <c r="B97" s="40"/>
      <c r="C97" s="40"/>
      <c r="D97" s="40"/>
      <c r="E97" s="40"/>
      <c r="F97" s="40"/>
    </row>
    <row r="98" spans="2:17" x14ac:dyDescent="0.2">
      <c r="B98" s="40"/>
      <c r="C98" s="40"/>
      <c r="D98" s="40"/>
      <c r="E98" s="40"/>
      <c r="F98" s="40"/>
    </row>
    <row r="99" spans="2:17" x14ac:dyDescent="0.2">
      <c r="B99" s="40"/>
      <c r="C99" s="40"/>
      <c r="D99" s="40"/>
      <c r="E99" s="40"/>
      <c r="F99" s="40"/>
    </row>
    <row r="100" spans="2:17" x14ac:dyDescent="0.2">
      <c r="B100" s="40"/>
      <c r="C100" s="40"/>
      <c r="D100" s="40"/>
      <c r="E100" s="40"/>
      <c r="F100" s="40"/>
    </row>
    <row r="101" spans="2:17" x14ac:dyDescent="0.2">
      <c r="B101" s="40"/>
      <c r="C101" s="40"/>
      <c r="D101" s="40"/>
      <c r="E101" s="40"/>
      <c r="F101" s="40"/>
    </row>
    <row r="102" spans="2:17" x14ac:dyDescent="0.2">
      <c r="B102" s="40"/>
      <c r="C102" s="40"/>
      <c r="D102" s="40"/>
      <c r="E102" s="40"/>
      <c r="F102" s="40"/>
    </row>
    <row r="103" spans="2:17" x14ac:dyDescent="0.2">
      <c r="B103" s="40"/>
      <c r="C103" s="40"/>
      <c r="D103" s="40"/>
      <c r="E103" s="40"/>
      <c r="F103" s="40"/>
    </row>
    <row r="104" spans="2:17" x14ac:dyDescent="0.2">
      <c r="B104" s="40"/>
      <c r="C104" s="40"/>
      <c r="D104" s="40"/>
      <c r="E104" s="40"/>
      <c r="F104" s="40"/>
    </row>
    <row r="105" spans="2:17" x14ac:dyDescent="0.2">
      <c r="B105" s="40"/>
      <c r="C105" s="40"/>
      <c r="D105" s="40"/>
      <c r="E105" s="40"/>
      <c r="F105" s="40"/>
    </row>
    <row r="106" spans="2:17" x14ac:dyDescent="0.2">
      <c r="B106" s="40"/>
      <c r="C106" s="40"/>
      <c r="D106" s="40"/>
      <c r="E106" s="40"/>
      <c r="F106" s="40"/>
      <c r="J106" s="57"/>
      <c r="K106" s="57"/>
      <c r="L106" s="57"/>
      <c r="M106" s="57"/>
      <c r="N106" s="57"/>
      <c r="O106" s="57"/>
      <c r="P106" s="57"/>
      <c r="Q106" s="57"/>
    </row>
    <row r="107" spans="2:17" x14ac:dyDescent="0.2">
      <c r="B107" s="40"/>
      <c r="C107" s="40"/>
      <c r="D107" s="40"/>
      <c r="E107" s="40"/>
      <c r="F107" s="40"/>
      <c r="J107" s="57"/>
      <c r="K107" s="57"/>
      <c r="L107" s="57"/>
      <c r="M107" s="57"/>
      <c r="N107" s="57"/>
      <c r="O107" s="57"/>
      <c r="P107" s="57"/>
      <c r="Q107" s="57"/>
    </row>
    <row r="108" spans="2:17" x14ac:dyDescent="0.2">
      <c r="B108" s="40"/>
      <c r="C108" s="40"/>
      <c r="D108" s="40"/>
      <c r="E108" s="40"/>
      <c r="F108" s="40"/>
      <c r="J108" s="57"/>
      <c r="K108" s="57"/>
      <c r="L108" s="57"/>
      <c r="M108" s="57"/>
      <c r="N108" s="57"/>
      <c r="O108" s="57"/>
      <c r="P108" s="57"/>
      <c r="Q108" s="57"/>
    </row>
    <row r="109" spans="2:17" x14ac:dyDescent="0.2">
      <c r="B109" s="40"/>
      <c r="C109" s="40"/>
      <c r="D109" s="40"/>
      <c r="E109" s="40"/>
      <c r="F109" s="40"/>
      <c r="J109" s="57"/>
      <c r="K109" s="57"/>
      <c r="L109" s="57"/>
      <c r="M109" s="57"/>
      <c r="N109" s="57"/>
      <c r="O109" s="57"/>
      <c r="P109" s="57"/>
      <c r="Q109" s="57"/>
    </row>
    <row r="110" spans="2:17" x14ac:dyDescent="0.2">
      <c r="B110" s="40"/>
      <c r="C110" s="40"/>
      <c r="D110" s="40"/>
      <c r="E110" s="40"/>
      <c r="F110" s="40"/>
      <c r="J110" s="57"/>
      <c r="K110" s="57"/>
      <c r="L110" s="57"/>
      <c r="M110" s="57"/>
      <c r="N110" s="57"/>
      <c r="O110" s="57"/>
      <c r="P110" s="57"/>
      <c r="Q110" s="57"/>
    </row>
    <row r="111" spans="2:17" x14ac:dyDescent="0.2">
      <c r="B111" s="40"/>
      <c r="C111" s="40"/>
      <c r="D111" s="40"/>
      <c r="E111" s="40"/>
      <c r="F111" s="40"/>
      <c r="J111" s="57"/>
      <c r="K111" s="57"/>
      <c r="L111" s="57"/>
      <c r="M111" s="57"/>
      <c r="N111" s="57"/>
      <c r="O111" s="57"/>
      <c r="P111" s="57"/>
      <c r="Q111" s="57"/>
    </row>
    <row r="112" spans="2:17" s="57" customFormat="1" x14ac:dyDescent="0.2"/>
    <row r="113" spans="1:17" s="57" customFormat="1" x14ac:dyDescent="0.2">
      <c r="A113" s="80"/>
      <c r="B113" s="58"/>
      <c r="C113" s="55"/>
      <c r="D113" s="55"/>
      <c r="E113" s="55"/>
      <c r="F113" s="56"/>
    </row>
    <row r="114" spans="1:17" s="57" customFormat="1" x14ac:dyDescent="0.2">
      <c r="A114" s="54"/>
      <c r="B114" s="58"/>
      <c r="C114" s="55"/>
      <c r="D114" s="55"/>
      <c r="E114" s="55"/>
      <c r="F114" s="56"/>
    </row>
    <row r="115" spans="1:17" s="57" customFormat="1" x14ac:dyDescent="0.2">
      <c r="A115" s="54"/>
    </row>
    <row r="116" spans="1:17" s="57" customFormat="1" x14ac:dyDescent="0.2">
      <c r="A116" s="54"/>
    </row>
    <row r="117" spans="1:17" s="57" customFormat="1" x14ac:dyDescent="0.2">
      <c r="A117" s="54"/>
    </row>
    <row r="118" spans="1:17" s="57" customFormat="1" x14ac:dyDescent="0.2">
      <c r="A118" s="54"/>
    </row>
    <row r="119" spans="1:17" s="57" customFormat="1" x14ac:dyDescent="0.2">
      <c r="A119" s="54"/>
    </row>
    <row r="120" spans="1:17" s="57" customFormat="1" x14ac:dyDescent="0.2">
      <c r="A120" s="54"/>
    </row>
    <row r="121" spans="1:17" s="57" customFormat="1" x14ac:dyDescent="0.2">
      <c r="A121" s="54"/>
    </row>
    <row r="122" spans="1:17" s="57" customFormat="1" x14ac:dyDescent="0.2">
      <c r="A122" s="54"/>
      <c r="B122" s="58"/>
      <c r="C122" s="55"/>
      <c r="D122" s="55"/>
      <c r="E122" s="55"/>
      <c r="F122" s="56"/>
    </row>
    <row r="123" spans="1:17" s="57" customFormat="1" x14ac:dyDescent="0.2">
      <c r="A123" s="54"/>
      <c r="B123" s="58"/>
      <c r="C123" s="55"/>
      <c r="D123" s="55"/>
      <c r="E123" s="55"/>
      <c r="F123" s="56"/>
    </row>
    <row r="124" spans="1:17" s="57" customFormat="1" x14ac:dyDescent="0.2">
      <c r="A124" s="54"/>
      <c r="B124" s="58"/>
      <c r="C124" s="55"/>
      <c r="D124" s="55"/>
      <c r="E124" s="55"/>
      <c r="F124" s="56"/>
    </row>
    <row r="125" spans="1:17" s="57" customFormat="1" x14ac:dyDescent="0.2">
      <c r="A125" s="54"/>
      <c r="B125" s="58"/>
      <c r="C125" s="55"/>
      <c r="D125" s="55"/>
      <c r="E125" s="55"/>
      <c r="F125" s="56"/>
      <c r="J125" s="40"/>
      <c r="K125" s="40"/>
      <c r="L125" s="40"/>
      <c r="M125" s="40"/>
      <c r="N125" s="40"/>
      <c r="O125" s="40"/>
      <c r="P125" s="40"/>
      <c r="Q125" s="40"/>
    </row>
    <row r="126" spans="1:17" s="57" customFormat="1" x14ac:dyDescent="0.2">
      <c r="A126" s="54"/>
      <c r="B126" s="58"/>
      <c r="C126" s="55"/>
      <c r="D126" s="55"/>
      <c r="E126" s="55"/>
      <c r="F126" s="56"/>
      <c r="J126" s="40"/>
      <c r="K126" s="40"/>
      <c r="L126" s="40"/>
      <c r="M126" s="40"/>
      <c r="N126" s="40"/>
      <c r="O126" s="40"/>
      <c r="P126" s="40"/>
      <c r="Q126" s="40"/>
    </row>
    <row r="127" spans="1:17" s="57" customFormat="1" x14ac:dyDescent="0.2">
      <c r="A127" s="54"/>
      <c r="B127" s="58"/>
      <c r="C127" s="55"/>
      <c r="D127" s="55"/>
      <c r="E127" s="55"/>
      <c r="F127" s="56"/>
      <c r="J127" s="40"/>
      <c r="K127" s="40"/>
      <c r="L127" s="40"/>
      <c r="M127" s="40"/>
      <c r="N127" s="40"/>
      <c r="O127" s="40"/>
      <c r="P127" s="40"/>
      <c r="Q127" s="40"/>
    </row>
    <row r="128" spans="1:17" s="57" customFormat="1" x14ac:dyDescent="0.2">
      <c r="A128" s="54"/>
      <c r="B128" s="58"/>
      <c r="C128" s="55"/>
      <c r="D128" s="55"/>
      <c r="E128" s="55"/>
      <c r="F128" s="56"/>
      <c r="J128" s="40"/>
      <c r="K128" s="40"/>
      <c r="L128" s="40"/>
      <c r="M128" s="40"/>
      <c r="N128" s="40"/>
      <c r="O128" s="40"/>
      <c r="P128" s="40"/>
      <c r="Q128" s="40"/>
    </row>
    <row r="129" spans="1:17" s="57" customFormat="1" x14ac:dyDescent="0.2">
      <c r="A129" s="54"/>
      <c r="B129" s="58"/>
      <c r="C129" s="55"/>
      <c r="D129" s="55"/>
      <c r="E129" s="55"/>
      <c r="F129" s="56"/>
      <c r="J129" s="40"/>
      <c r="K129" s="40"/>
      <c r="L129" s="40"/>
      <c r="M129" s="40"/>
      <c r="N129" s="40"/>
      <c r="O129" s="40"/>
      <c r="P129" s="40"/>
      <c r="Q129" s="40"/>
    </row>
    <row r="130" spans="1:17" s="57" customFormat="1" x14ac:dyDescent="0.2">
      <c r="A130" s="54"/>
      <c r="B130" s="58"/>
      <c r="C130" s="55"/>
      <c r="D130" s="55"/>
      <c r="E130" s="55"/>
      <c r="F130" s="56"/>
      <c r="J130" s="40"/>
      <c r="K130" s="40"/>
      <c r="L130" s="40"/>
      <c r="M130" s="40"/>
      <c r="N130" s="40"/>
      <c r="O130" s="40"/>
      <c r="P130" s="40"/>
      <c r="Q130" s="40"/>
    </row>
  </sheetData>
  <mergeCells count="3">
    <mergeCell ref="G6:H6"/>
    <mergeCell ref="A11:H11"/>
    <mergeCell ref="G1:H1"/>
  </mergeCells>
  <phoneticPr fontId="3" type="noConversion"/>
  <pageMargins left="0.39370078740157483" right="0.39370078740157483" top="0.59055118110236227" bottom="0.59055118110236227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2</vt:lpstr>
      <vt:lpstr>прил 3</vt:lpstr>
      <vt:lpstr>прил 4</vt:lpstr>
      <vt:lpstr>'прил 2'!Заголовки_для_печати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Windows User</cp:lastModifiedBy>
  <cp:lastPrinted>2021-11-12T04:56:44Z</cp:lastPrinted>
  <dcterms:created xsi:type="dcterms:W3CDTF">2007-10-12T08:23:45Z</dcterms:created>
  <dcterms:modified xsi:type="dcterms:W3CDTF">2021-11-15T01:39:04Z</dcterms:modified>
</cp:coreProperties>
</file>