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5360" windowHeight="8610" tabRatio="870" activeTab="2"/>
  </bookViews>
  <sheets>
    <sheet name="прил 3" sheetId="1" r:id="rId1"/>
    <sheet name="прил 4" sheetId="2" r:id="rId2"/>
    <sheet name="прил5" sheetId="3" r:id="rId3"/>
  </sheets>
  <definedNames>
    <definedName name="_xlnm.Print_Titles" localSheetId="0">'прил 3'!$13:$14</definedName>
  </definedNames>
  <calcPr fullCalcOnLoad="1"/>
</workbook>
</file>

<file path=xl/sharedStrings.xml><?xml version="1.0" encoding="utf-8"?>
<sst xmlns="http://schemas.openxmlformats.org/spreadsheetml/2006/main" count="851" uniqueCount="220">
  <si>
    <t>Резервные средства</t>
  </si>
  <si>
    <t>Мероприятия по благоустройству городских и сельских поселений</t>
  </si>
  <si>
    <t>Мероприятия в области спорта и физической культуры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</si>
  <si>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</si>
  <si>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</si>
  <si>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</si>
  <si>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</si>
  <si>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</si>
  <si>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</si>
  <si>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0503</t>
  </si>
  <si>
    <t>Благоустройство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</si>
  <si>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</si>
  <si>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</si>
  <si>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</si>
  <si>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</si>
  <si>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</si>
  <si>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</si>
  <si>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</si>
  <si>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</si>
  <si>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</si>
  <si>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</si>
  <si>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</si>
  <si>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</si>
  <si>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</si>
  <si>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</si>
  <si>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Другие общегосударственные вопросы</t>
  </si>
  <si>
    <t>Коммунальное хозяйство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</si>
  <si>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</si>
  <si>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</si>
  <si>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</si>
  <si>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</si>
  <si>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</si>
  <si>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</si>
  <si>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</si>
  <si>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</si>
  <si>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</si>
  <si>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</si>
  <si>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</si>
  <si>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</si>
  <si>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</si>
  <si>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</si>
  <si>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</si>
  <si>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Условно-утверждённые расходы</t>
  </si>
  <si>
    <t>0000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</si>
  <si>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</si>
  <si>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</si>
  <si>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</si>
  <si>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</si>
  <si>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</si>
  <si>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</si>
  <si>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</si>
  <si>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</si>
  <si>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</si>
  <si>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</si>
  <si>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</si>
  <si>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</si>
  <si>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</si>
  <si>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</si>
  <si>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</si>
  <si>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</si>
  <si>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</si>
  <si>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</si>
  <si>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</si>
  <si>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</si>
  <si>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</si>
  <si>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</si>
  <si>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</si>
  <si>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ФИЗИЧЕСКАЯ КУЛЬТУРА И СПОРТ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</si>
  <si>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</si>
  <si>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</si>
  <si>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</si>
  <si>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</si>
  <si>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</si>
  <si>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</si>
  <si>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</si>
  <si>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</si>
  <si>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</si>
  <si>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</si>
  <si>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</si>
  <si>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</si>
  <si>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</si>
  <si>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</si>
  <si>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</si>
  <si>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</si>
  <si>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</si>
  <si>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</si>
  <si>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</si>
  <si>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</si>
  <si>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</si>
  <si>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</si>
  <si>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</si>
  <si>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</si>
  <si>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</si>
  <si>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</si>
  <si>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</si>
  <si>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</si>
  <si>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</si>
  <si>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</si>
  <si>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>Расходы на выплаты персоналу казенных учреждений</t>
  </si>
  <si>
    <t>110</t>
  </si>
  <si>
    <t>Другие вопросы в области физической культуры и спорта</t>
  </si>
  <si>
    <t xml:space="preserve">Резервные фонды  </t>
  </si>
  <si>
    <t>( руб.)</t>
  </si>
  <si>
    <t>2200000000</t>
  </si>
  <si>
    <t>2200004600</t>
  </si>
  <si>
    <t>2200007050</t>
  </si>
  <si>
    <t>0100000000</t>
  </si>
  <si>
    <t>0140000000</t>
  </si>
  <si>
    <t>0140028100</t>
  </si>
  <si>
    <t>0120000000</t>
  </si>
  <si>
    <t>0120060020</t>
  </si>
  <si>
    <t>0110000000</t>
  </si>
  <si>
    <t>01100600000</t>
  </si>
  <si>
    <t>0130000000</t>
  </si>
  <si>
    <t>0130097000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</si>
  <si>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</si>
  <si>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</si>
  <si>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</si>
  <si>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</si>
  <si>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</si>
  <si>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</si>
  <si>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</si>
  <si>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</si>
  <si>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</si>
  <si>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</si>
  <si>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</si>
  <si>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</si>
  <si>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</si>
  <si>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</si>
  <si>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</si>
  <si>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</si>
  <si>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</si>
  <si>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</si>
  <si>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</si>
  <si>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</si>
  <si>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</si>
  <si>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</si>
  <si>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</si>
  <si>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</si>
  <si>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</si>
  <si>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</si>
  <si>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</si>
  <si>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</si>
  <si>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</si>
  <si>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</si>
  <si>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</si>
  <si>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</si>
  <si>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</si>
  <si>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</si>
  <si>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</si>
  <si>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</si>
  <si>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</si>
  <si>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</si>
  <si>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</si>
  <si>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</si>
  <si>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</si>
  <si>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</si>
  <si>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</si>
  <si>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</si>
  <si>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</si>
  <si>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</si>
  <si>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</si>
  <si>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</si>
  <si>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</si>
  <si>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</si>
  <si>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</si>
  <si>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Администрация Тумаковского сельсовета Ирбейского района Красноярского края</t>
  </si>
  <si>
    <t>843</t>
  </si>
  <si>
    <t xml:space="preserve">Осуществление первичного воинского учета на территориях, где отсутствуют военные комиссариаты </t>
  </si>
  <si>
    <t xml:space="preserve">Осуществление полномочий по созданию и обеспечению деятельности административных комиссий </t>
  </si>
  <si>
    <t>0110060000</t>
  </si>
  <si>
    <t>Условно утвержденные расходы</t>
  </si>
  <si>
    <t>к решению Тумаковского</t>
  </si>
  <si>
    <t>Культура, кинематография</t>
  </si>
  <si>
    <t>Культура</t>
  </si>
  <si>
    <t>КУЛЬТУРА, КИНЕМАТОГРАФИЯ</t>
  </si>
  <si>
    <t>0200000000</t>
  </si>
  <si>
    <t>к  решению Тумаковского</t>
  </si>
  <si>
    <t>обеспечение пожарной безопасности</t>
  </si>
  <si>
    <t>0310</t>
  </si>
  <si>
    <t>Мобилизационная вневойсковая подготовка</t>
  </si>
  <si>
    <t>Обеспечение первичных мер пожарной безопасности в границах населенных пунктов поселения</t>
  </si>
  <si>
    <t xml:space="preserve">Ведомственная структура расходов  бюджета сельского поселения Тумаковского сельсовета </t>
  </si>
  <si>
    <t xml:space="preserve">Муниципальная программа"Обеспечение комплекса условий для благоприятной жизненой среды населения Тумаковского сельсовета"  </t>
  </si>
  <si>
    <t>Муниципальная подпрограмма "Сохранение дорожно-транспортной инфраструктуры в границах сельсовета"</t>
  </si>
  <si>
    <t>Муниципальная подпрограмма "Стабилизирование системы комплексного благоустройства на территории Тумаковского сельсовета"</t>
  </si>
  <si>
    <t>2200008010</t>
  </si>
  <si>
    <t xml:space="preserve">Муниципальная подпрограмма " Стабилизирование экологической обстановки, способствующей укреплению здоровья населения,развитие массовой физической культуры и спорта" </t>
  </si>
  <si>
    <t>Муниципальная подпрограмма "Осуществление комплекса мероприятий по гражданской обороне, защите и безопасности населения";"Участие в обеспечении первичных мер пожарной безопасности в границах населенных пунктов поселения"</t>
  </si>
  <si>
    <t>сельского Совета депутатов</t>
  </si>
  <si>
    <t>Иные расходы</t>
  </si>
  <si>
    <t>853</t>
  </si>
  <si>
    <t>850</t>
  </si>
  <si>
    <t>Распределение расходов  бюджета сельского поселения Тумаковского сельсовета по разделам и 
подразделам бюджетной классификации расходов бюджетов Российской Федерации 
на 2021 год и плановый период 2022-2023 годов</t>
  </si>
  <si>
    <t>Сумма                                                             на 2023 год</t>
  </si>
  <si>
    <t>Сумма                                       на 2022 год</t>
  </si>
  <si>
    <t>Сумма                                      на  2021 год</t>
  </si>
  <si>
    <t>2200010010</t>
  </si>
  <si>
    <t xml:space="preserve">Распределение бюджетных ассигнований по целевым статьям (муниципальным программам  сельского поселения Тумаковского сельсовета и непрограммным направлениям деятельности), группам и подгруппам видов расходов, разделам, подразделам классификации расходов сельского поселения Тумаковского сельсовета на 2021 год и плановый период 2022-2023 годов . </t>
  </si>
  <si>
    <t>1001</t>
  </si>
  <si>
    <t>1000</t>
  </si>
  <si>
    <t>Пенсионное обеспечение</t>
  </si>
  <si>
    <t>Социальная политика</t>
  </si>
  <si>
    <t>Сумма на          2021 год</t>
  </si>
  <si>
    <t>Сумма на          2022год</t>
  </si>
  <si>
    <t>Сумма на          2023 год</t>
  </si>
  <si>
    <t>на 2021 год и плановый период на 2022-2023 годов.</t>
  </si>
  <si>
    <t>Сумма на          2022 год</t>
  </si>
  <si>
    <t>Приложение 7</t>
  </si>
  <si>
    <t>75</t>
  </si>
  <si>
    <t>76</t>
  </si>
  <si>
    <t>Приложение 6</t>
  </si>
  <si>
    <t>от 24.12.2020 № 17</t>
  </si>
  <si>
    <t>73</t>
  </si>
  <si>
    <t>74</t>
  </si>
  <si>
    <t>Приложение 4</t>
  </si>
  <si>
    <t>Приложение 3</t>
  </si>
  <si>
    <t xml:space="preserve">сельского Совета депутатов  </t>
  </si>
  <si>
    <t>от 28.03.2022 № 96</t>
  </si>
  <si>
    <t xml:space="preserve">                       сельского Совета депутатов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</si>
</sst>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</numFmts>
  <fonts count="6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Times New Roman"/>
      <family val="1"/>
    </font>
    <font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Times New Roman"/>
      <family val="1"/>
    </font>
    <font>
      <sz val="20"/>
      <color rgb="FFFF0000"/>
      <name val="Times New Roman"/>
      <family val="1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3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25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4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8" fontId="1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8" fontId="4" fillId="0" borderId="0" xfId="0" applyNumberFormat="1" applyFont="1" applyFill="1" applyAlignment="1">
      <alignment horizontal="right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center" vertical="top"/>
    </xf>
    <xf numFmtId="0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49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49" fontId="14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right"/>
    </xf>
    <xf numFmtId="4" fontId="13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3" fillId="0" borderId="0" xfId="53" applyNumberFormat="1" applyFont="1" applyFill="1" applyAlignment="1">
      <alignment horizontal="right"/>
      <protection/>
    </xf>
    <xf numFmtId="4" fontId="13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left" vertical="center" wrapText="1"/>
    </xf>
    <xf numFmtId="178" fontId="19" fillId="0" borderId="0" xfId="0" applyNumberFormat="1" applyFont="1" applyFill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justify"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78" fontId="19" fillId="0" borderId="0" xfId="0" applyNumberFormat="1" applyFont="1" applyFill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178" fontId="19" fillId="0" borderId="0" xfId="0" applyNumberFormat="1" applyFont="1" applyFill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6" fillId="0" borderId="10" xfId="0" applyFont="1" applyBorder="1" applyAlignment="1">
      <alignment horizontal="justify" vertical="top" wrapText="1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13" fillId="25" borderId="10" xfId="0" applyNumberFormat="1" applyFont="1" applyFill="1" applyBorder="1" applyAlignment="1">
      <alignment horizontal="center" vertical="center" wrapText="1"/>
    </xf>
    <xf numFmtId="2" fontId="1" fillId="25" borderId="10" xfId="0" applyNumberFormat="1" applyFont="1" applyFill="1" applyBorder="1" applyAlignment="1">
      <alignment horizontal="left" vertical="center" wrapText="1"/>
    </xf>
    <xf numFmtId="49" fontId="22" fillId="25" borderId="10" xfId="0" applyNumberFormat="1" applyFont="1" applyFill="1" applyBorder="1" applyAlignment="1">
      <alignment horizontal="center" vertical="center"/>
    </xf>
    <xf numFmtId="4" fontId="22" fillId="25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left" vertical="center" wrapText="1"/>
    </xf>
    <xf numFmtId="49" fontId="17" fillId="25" borderId="10" xfId="0" applyNumberFormat="1" applyFont="1" applyFill="1" applyBorder="1" applyAlignment="1">
      <alignment horizontal="center" vertical="center" wrapText="1"/>
    </xf>
    <xf numFmtId="49" fontId="17" fillId="25" borderId="10" xfId="0" applyNumberFormat="1" applyFont="1" applyFill="1" applyBorder="1" applyAlignment="1">
      <alignment horizontal="center" vertical="center"/>
    </xf>
    <xf numFmtId="4" fontId="17" fillId="25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horizontal="justify" vertical="center" wrapText="1"/>
    </xf>
    <xf numFmtId="0" fontId="59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6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49" fontId="2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178" fontId="1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25" borderId="10" xfId="0" applyNumberFormat="1" applyFont="1" applyFill="1" applyBorder="1" applyAlignment="1">
      <alignment horizontal="left" vertical="center"/>
    </xf>
    <xf numFmtId="0" fontId="2" fillId="25" borderId="10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left" vertical="center"/>
    </xf>
    <xf numFmtId="2" fontId="17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0" fontId="17" fillId="0" borderId="10" xfId="0" applyFont="1" applyFill="1" applyBorder="1" applyAlignment="1">
      <alignment/>
    </xf>
    <xf numFmtId="4" fontId="17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horizontal="left"/>
    </xf>
    <xf numFmtId="0" fontId="2" fillId="0" borderId="10" xfId="0" applyFont="1" applyBorder="1" applyAlignment="1">
      <alignment horizontal="center" vertical="center"/>
    </xf>
    <xf numFmtId="49" fontId="2" fillId="25" borderId="10" xfId="0" applyNumberFormat="1" applyFont="1" applyFill="1" applyBorder="1" applyAlignment="1">
      <alignment horizontal="center" vertical="center"/>
    </xf>
    <xf numFmtId="0" fontId="2" fillId="25" borderId="10" xfId="0" applyNumberFormat="1" applyFont="1" applyFill="1" applyBorder="1" applyAlignment="1">
      <alignment vertical="top" wrapText="1"/>
    </xf>
    <xf numFmtId="49" fontId="2" fillId="25" borderId="10" xfId="0" applyNumberFormat="1" applyFont="1" applyFill="1" applyBorder="1" applyAlignment="1">
      <alignment horizontal="center" vertical="center" wrapText="1"/>
    </xf>
    <xf numFmtId="4" fontId="2" fillId="25" borderId="10" xfId="0" applyNumberFormat="1" applyFont="1" applyFill="1" applyBorder="1" applyAlignment="1">
      <alignment horizontal="center" vertical="center" wrapText="1"/>
    </xf>
    <xf numFmtId="0" fontId="5" fillId="25" borderId="0" xfId="0" applyFont="1" applyFill="1" applyAlignment="1">
      <alignment/>
    </xf>
    <xf numFmtId="0" fontId="1" fillId="25" borderId="10" xfId="0" applyNumberFormat="1" applyFont="1" applyFill="1" applyBorder="1" applyAlignment="1">
      <alignment vertical="top" wrapText="1"/>
    </xf>
    <xf numFmtId="49" fontId="1" fillId="25" borderId="10" xfId="0" applyNumberFormat="1" applyFont="1" applyFill="1" applyBorder="1" applyAlignment="1">
      <alignment horizontal="center" vertical="center" wrapText="1"/>
    </xf>
    <xf numFmtId="4" fontId="1" fillId="25" borderId="10" xfId="0" applyNumberFormat="1" applyFont="1" applyFill="1" applyBorder="1" applyAlignment="1">
      <alignment horizontal="center" vertical="center" wrapText="1"/>
    </xf>
    <xf numFmtId="4" fontId="8" fillId="25" borderId="10" xfId="0" applyNumberFormat="1" applyFont="1" applyFill="1" applyBorder="1" applyAlignment="1">
      <alignment horizontal="center" vertical="center" wrapText="1"/>
    </xf>
    <xf numFmtId="4" fontId="13" fillId="25" borderId="10" xfId="0" applyNumberFormat="1" applyFon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vertical="top" wrapText="1"/>
    </xf>
    <xf numFmtId="0" fontId="21" fillId="25" borderId="0" xfId="0" applyFont="1" applyFill="1" applyAlignment="1">
      <alignment wrapText="1"/>
    </xf>
    <xf numFmtId="0" fontId="1" fillId="25" borderId="10" xfId="0" applyNumberFormat="1" applyFont="1" applyFill="1" applyBorder="1" applyAlignment="1">
      <alignment horizontal="left" vertical="center" wrapText="1"/>
    </xf>
    <xf numFmtId="0" fontId="16" fillId="25" borderId="0" xfId="0" applyFont="1" applyFill="1" applyAlignment="1">
      <alignment/>
    </xf>
    <xf numFmtId="0" fontId="2" fillId="0" borderId="0" xfId="0" applyFont="1" applyFill="1" applyAlignment="1">
      <alignment/>
    </xf>
    <xf numFmtId="178" fontId="2" fillId="0" borderId="0" xfId="0" applyNumberFormat="1" applyFont="1" applyFill="1" applyAlignment="1">
      <alignment horizontal="left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20" fillId="0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178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SheetLayoutView="100" zoomScalePageLayoutView="0" workbookViewId="0" topLeftCell="A1">
      <selection activeCell="E1" sqref="E1:G4"/>
    </sheetView>
  </sheetViews>
  <sheetFormatPr defaultColWidth="9.00390625" defaultRowHeight="12.75"/>
  <cols>
    <col min="1" max="1" width="5.75390625" style="15" customWidth="1"/>
    <col min="2" max="2" width="30.625" style="16" customWidth="1"/>
    <col min="3" max="3" width="10.625" style="17" customWidth="1"/>
    <col min="4" max="6" width="18.375" style="18" customWidth="1"/>
    <col min="7" max="16384" width="9.125" style="9" customWidth="1"/>
  </cols>
  <sheetData>
    <row r="1" spans="1:6" s="5" customFormat="1" ht="15.75">
      <c r="A1" s="6"/>
      <c r="B1" s="4"/>
      <c r="D1" s="10"/>
      <c r="E1" s="134" t="s">
        <v>216</v>
      </c>
      <c r="F1" s="10"/>
    </row>
    <row r="2" spans="1:6" s="5" customFormat="1" ht="15.75">
      <c r="A2" s="6"/>
      <c r="B2" s="4"/>
      <c r="D2" s="11"/>
      <c r="E2" s="134" t="s">
        <v>172</v>
      </c>
      <c r="F2" s="134"/>
    </row>
    <row r="3" spans="1:7" s="5" customFormat="1" ht="15.75">
      <c r="A3" s="6"/>
      <c r="B3" s="4"/>
      <c r="D3" s="11"/>
      <c r="E3" s="134" t="s">
        <v>217</v>
      </c>
      <c r="F3" s="134"/>
      <c r="G3" s="9"/>
    </row>
    <row r="4" spans="1:7" s="5" customFormat="1" ht="15.75">
      <c r="A4" s="6"/>
      <c r="B4" s="4"/>
      <c r="D4" s="11"/>
      <c r="E4" s="134" t="s">
        <v>218</v>
      </c>
      <c r="F4" s="134"/>
      <c r="G4" s="9"/>
    </row>
    <row r="5" spans="1:6" s="5" customFormat="1" ht="9" customHeight="1">
      <c r="A5" s="6"/>
      <c r="B5" s="4"/>
      <c r="D5" s="11"/>
      <c r="E5" s="64"/>
      <c r="F5" s="64"/>
    </row>
    <row r="6" spans="1:6" s="5" customFormat="1" ht="15.75">
      <c r="A6" s="6"/>
      <c r="B6" s="4"/>
      <c r="D6" s="11"/>
      <c r="E6" s="134" t="s">
        <v>33</v>
      </c>
      <c r="F6" s="10"/>
    </row>
    <row r="7" spans="1:6" s="5" customFormat="1" ht="15.75">
      <c r="A7" s="6"/>
      <c r="B7" s="4"/>
      <c r="D7" s="11"/>
      <c r="E7" s="151" t="s">
        <v>172</v>
      </c>
      <c r="F7" s="151"/>
    </row>
    <row r="8" spans="1:6" s="5" customFormat="1" ht="15.75">
      <c r="A8" s="6"/>
      <c r="B8" s="4"/>
      <c r="D8" s="11"/>
      <c r="E8" s="151" t="s">
        <v>189</v>
      </c>
      <c r="F8" s="151"/>
    </row>
    <row r="9" spans="1:6" s="5" customFormat="1" ht="15.75">
      <c r="A9" s="7"/>
      <c r="D9" s="11"/>
      <c r="E9" s="134" t="s">
        <v>212</v>
      </c>
      <c r="F9" s="134"/>
    </row>
    <row r="10" spans="1:6" s="5" customFormat="1" ht="9" customHeight="1">
      <c r="A10" s="7"/>
      <c r="D10" s="11"/>
      <c r="E10" s="134"/>
      <c r="F10" s="134"/>
    </row>
    <row r="11" spans="1:6" s="5" customFormat="1" ht="93" customHeight="1">
      <c r="A11" s="154" t="s">
        <v>193</v>
      </c>
      <c r="B11" s="154"/>
      <c r="C11" s="154"/>
      <c r="D11" s="154"/>
      <c r="E11" s="154"/>
      <c r="F11" s="154"/>
    </row>
    <row r="12" spans="1:6" s="5" customFormat="1" ht="15.75">
      <c r="A12" s="7"/>
      <c r="D12" s="12"/>
      <c r="E12" s="12"/>
      <c r="F12" s="12" t="s">
        <v>68</v>
      </c>
    </row>
    <row r="13" spans="1:6" ht="45" customHeight="1">
      <c r="A13" s="2" t="s">
        <v>72</v>
      </c>
      <c r="B13" s="2" t="s">
        <v>73</v>
      </c>
      <c r="C13" s="1" t="s">
        <v>74</v>
      </c>
      <c r="D13" s="13" t="s">
        <v>196</v>
      </c>
      <c r="E13" s="13" t="s">
        <v>195</v>
      </c>
      <c r="F13" s="13" t="s">
        <v>194</v>
      </c>
    </row>
    <row r="14" spans="1:6" ht="15.75">
      <c r="A14" s="21" t="s">
        <v>75</v>
      </c>
      <c r="B14" s="3" t="s">
        <v>75</v>
      </c>
      <c r="C14" s="3" t="s">
        <v>76</v>
      </c>
      <c r="D14" s="14" t="s">
        <v>77</v>
      </c>
      <c r="E14" s="14" t="s">
        <v>78</v>
      </c>
      <c r="F14" s="14" t="s">
        <v>79</v>
      </c>
    </row>
    <row r="15" spans="1:6" ht="31.5">
      <c r="A15" s="21" t="s">
        <v>75</v>
      </c>
      <c r="B15" s="19" t="s">
        <v>82</v>
      </c>
      <c r="C15" s="20" t="s">
        <v>83</v>
      </c>
      <c r="D15" s="65">
        <f>D16+D17+D20+D23</f>
        <v>4189303.26</v>
      </c>
      <c r="E15" s="65">
        <f>E16+E17+E18+E19+E20</f>
        <v>3385990</v>
      </c>
      <c r="F15" s="65">
        <f>F16+F17+F18+F19+F20</f>
        <v>3221294</v>
      </c>
    </row>
    <row r="16" spans="1:6" ht="66.75" customHeight="1">
      <c r="A16" s="21" t="s">
        <v>76</v>
      </c>
      <c r="B16" s="8" t="s">
        <v>48</v>
      </c>
      <c r="C16" s="21" t="s">
        <v>84</v>
      </c>
      <c r="D16" s="66">
        <v>958624.98</v>
      </c>
      <c r="E16" s="66">
        <v>783368</v>
      </c>
      <c r="F16" s="66">
        <v>783368</v>
      </c>
    </row>
    <row r="17" spans="1:6" ht="126">
      <c r="A17" s="21" t="s">
        <v>77</v>
      </c>
      <c r="B17" s="8" t="s">
        <v>49</v>
      </c>
      <c r="C17" s="1" t="s">
        <v>69</v>
      </c>
      <c r="D17" s="67">
        <v>3145033.28</v>
      </c>
      <c r="E17" s="67">
        <v>2560288</v>
      </c>
      <c r="F17" s="67">
        <v>2395592</v>
      </c>
    </row>
    <row r="18" spans="1:6" s="140" customFormat="1" ht="94.5">
      <c r="A18" s="136" t="s">
        <v>78</v>
      </c>
      <c r="B18" s="137" t="s">
        <v>50</v>
      </c>
      <c r="C18" s="138" t="s">
        <v>90</v>
      </c>
      <c r="D18" s="139">
        <v>60289</v>
      </c>
      <c r="E18" s="139">
        <v>36123</v>
      </c>
      <c r="F18" s="139">
        <v>36123</v>
      </c>
    </row>
    <row r="19" spans="1:6" s="140" customFormat="1" ht="15.75">
      <c r="A19" s="136" t="s">
        <v>79</v>
      </c>
      <c r="B19" s="137" t="s">
        <v>51</v>
      </c>
      <c r="C19" s="138" t="s">
        <v>29</v>
      </c>
      <c r="D19" s="139">
        <v>3000</v>
      </c>
      <c r="E19" s="139">
        <v>3000</v>
      </c>
      <c r="F19" s="139">
        <v>3000</v>
      </c>
    </row>
    <row r="20" spans="1:6" s="140" customFormat="1" ht="63">
      <c r="A20" s="136" t="s">
        <v>80</v>
      </c>
      <c r="B20" s="137" t="s">
        <v>169</v>
      </c>
      <c r="C20" s="138" t="s">
        <v>30</v>
      </c>
      <c r="D20" s="139">
        <v>3211</v>
      </c>
      <c r="E20" s="139">
        <v>3211</v>
      </c>
      <c r="F20" s="139">
        <v>3211</v>
      </c>
    </row>
    <row r="21" spans="1:6" s="140" customFormat="1" ht="15.75">
      <c r="A21" s="136" t="s">
        <v>81</v>
      </c>
      <c r="B21" s="141" t="s">
        <v>173</v>
      </c>
      <c r="C21" s="142" t="s">
        <v>30</v>
      </c>
      <c r="D21" s="143">
        <v>185951.41</v>
      </c>
      <c r="E21" s="144">
        <v>0</v>
      </c>
      <c r="F21" s="144">
        <v>0</v>
      </c>
    </row>
    <row r="22" spans="1:6" s="140" customFormat="1" ht="15.75">
      <c r="A22" s="136" t="s">
        <v>85</v>
      </c>
      <c r="B22" s="137" t="s">
        <v>174</v>
      </c>
      <c r="C22" s="138" t="s">
        <v>30</v>
      </c>
      <c r="D22" s="139">
        <v>185951.41</v>
      </c>
      <c r="E22" s="145">
        <v>0</v>
      </c>
      <c r="F22" s="145">
        <v>0</v>
      </c>
    </row>
    <row r="23" spans="1:6" s="140" customFormat="1" ht="15.75">
      <c r="A23" s="136" t="s">
        <v>86</v>
      </c>
      <c r="B23" s="141" t="s">
        <v>39</v>
      </c>
      <c r="C23" s="142" t="s">
        <v>34</v>
      </c>
      <c r="D23" s="143">
        <f>D24</f>
        <v>82434</v>
      </c>
      <c r="E23" s="143">
        <f>E24</f>
        <v>83619</v>
      </c>
      <c r="F23" s="143">
        <f>F24</f>
        <v>88086</v>
      </c>
    </row>
    <row r="24" spans="1:6" s="140" customFormat="1" ht="31.5">
      <c r="A24" s="136" t="s">
        <v>87</v>
      </c>
      <c r="B24" s="137" t="s">
        <v>180</v>
      </c>
      <c r="C24" s="138" t="s">
        <v>35</v>
      </c>
      <c r="D24" s="139">
        <v>82434</v>
      </c>
      <c r="E24" s="139">
        <v>83619</v>
      </c>
      <c r="F24" s="139">
        <v>88086</v>
      </c>
    </row>
    <row r="25" spans="1:6" s="140" customFormat="1" ht="50.25" customHeight="1">
      <c r="A25" s="136" t="s">
        <v>88</v>
      </c>
      <c r="B25" s="141" t="s">
        <v>38</v>
      </c>
      <c r="C25" s="142" t="s">
        <v>37</v>
      </c>
      <c r="D25" s="143">
        <f>D26</f>
        <v>177573.39</v>
      </c>
      <c r="E25" s="143">
        <f>E26</f>
        <v>50400</v>
      </c>
      <c r="F25" s="143">
        <f>F26</f>
        <v>50400</v>
      </c>
    </row>
    <row r="26" spans="1:6" s="140" customFormat="1" ht="63">
      <c r="A26" s="136" t="s">
        <v>89</v>
      </c>
      <c r="B26" s="146" t="s">
        <v>181</v>
      </c>
      <c r="C26" s="138" t="s">
        <v>179</v>
      </c>
      <c r="D26" s="139">
        <v>177573.39</v>
      </c>
      <c r="E26" s="139">
        <v>50400</v>
      </c>
      <c r="F26" s="139">
        <v>50400</v>
      </c>
    </row>
    <row r="27" spans="1:6" s="140" customFormat="1" ht="15.75">
      <c r="A27" s="136" t="s">
        <v>40</v>
      </c>
      <c r="B27" s="141" t="s">
        <v>70</v>
      </c>
      <c r="C27" s="142" t="s">
        <v>71</v>
      </c>
      <c r="D27" s="143">
        <f>D28</f>
        <v>458803</v>
      </c>
      <c r="E27" s="143">
        <f>E28</f>
        <v>476157</v>
      </c>
      <c r="F27" s="143">
        <f>F28</f>
        <v>1571281</v>
      </c>
    </row>
    <row r="28" spans="1:6" s="140" customFormat="1" ht="33.75" customHeight="1">
      <c r="A28" s="136" t="s">
        <v>124</v>
      </c>
      <c r="B28" s="147" t="s">
        <v>11</v>
      </c>
      <c r="C28" s="138" t="s">
        <v>8</v>
      </c>
      <c r="D28" s="139">
        <v>458803</v>
      </c>
      <c r="E28" s="139">
        <v>476157</v>
      </c>
      <c r="F28" s="139">
        <v>1571281</v>
      </c>
    </row>
    <row r="29" spans="1:6" s="140" customFormat="1" ht="39" customHeight="1">
      <c r="A29" s="136" t="s">
        <v>125</v>
      </c>
      <c r="B29" s="141" t="s">
        <v>91</v>
      </c>
      <c r="C29" s="142" t="s">
        <v>92</v>
      </c>
      <c r="D29" s="143">
        <v>611523.5</v>
      </c>
      <c r="E29" s="143">
        <f>E30+E31</f>
        <v>759368</v>
      </c>
      <c r="F29" s="143">
        <f>F30+F31</f>
        <v>759368</v>
      </c>
    </row>
    <row r="30" spans="1:6" s="140" customFormat="1" ht="15.75">
      <c r="A30" s="136" t="s">
        <v>126</v>
      </c>
      <c r="B30" s="137" t="s">
        <v>26</v>
      </c>
      <c r="C30" s="138" t="s">
        <v>93</v>
      </c>
      <c r="D30" s="139">
        <v>0</v>
      </c>
      <c r="E30" s="139">
        <v>0</v>
      </c>
      <c r="F30" s="139">
        <v>0</v>
      </c>
    </row>
    <row r="31" spans="1:6" s="140" customFormat="1" ht="15.75">
      <c r="A31" s="136" t="s">
        <v>18</v>
      </c>
      <c r="B31" s="137" t="s">
        <v>10</v>
      </c>
      <c r="C31" s="138" t="s">
        <v>9</v>
      </c>
      <c r="D31" s="139">
        <v>611523.5</v>
      </c>
      <c r="E31" s="139">
        <v>759368</v>
      </c>
      <c r="F31" s="139">
        <v>759368</v>
      </c>
    </row>
    <row r="32" spans="1:6" s="140" customFormat="1" ht="15.75">
      <c r="A32" s="136" t="s">
        <v>127</v>
      </c>
      <c r="B32" s="148" t="s">
        <v>202</v>
      </c>
      <c r="C32" s="142" t="s">
        <v>200</v>
      </c>
      <c r="D32" s="143">
        <v>0</v>
      </c>
      <c r="E32" s="143">
        <v>24000</v>
      </c>
      <c r="F32" s="143">
        <v>24000</v>
      </c>
    </row>
    <row r="33" spans="1:6" s="140" customFormat="1" ht="15.75">
      <c r="A33" s="136" t="s">
        <v>19</v>
      </c>
      <c r="B33" s="149" t="s">
        <v>201</v>
      </c>
      <c r="C33" s="138" t="s">
        <v>199</v>
      </c>
      <c r="D33" s="139">
        <v>0</v>
      </c>
      <c r="E33" s="139">
        <v>24000</v>
      </c>
      <c r="F33" s="139">
        <v>24000</v>
      </c>
    </row>
    <row r="34" spans="1:6" s="140" customFormat="1" ht="31.5">
      <c r="A34" s="136" t="s">
        <v>117</v>
      </c>
      <c r="B34" s="141" t="s">
        <v>27</v>
      </c>
      <c r="C34" s="142" t="s">
        <v>28</v>
      </c>
      <c r="D34" s="143">
        <f>D35</f>
        <v>20323</v>
      </c>
      <c r="E34" s="143">
        <f>E35</f>
        <v>20323</v>
      </c>
      <c r="F34" s="143">
        <f>F35</f>
        <v>20323</v>
      </c>
    </row>
    <row r="35" spans="1:6" ht="47.25">
      <c r="A35" s="21" t="s">
        <v>118</v>
      </c>
      <c r="B35" s="8" t="s">
        <v>31</v>
      </c>
      <c r="C35" s="1" t="s">
        <v>32</v>
      </c>
      <c r="D35" s="67">
        <v>20323</v>
      </c>
      <c r="E35" s="67">
        <v>20323</v>
      </c>
      <c r="F35" s="67">
        <v>20323</v>
      </c>
    </row>
    <row r="36" spans="1:6" ht="15.75">
      <c r="A36" s="135">
        <v>22</v>
      </c>
      <c r="B36" s="155" t="s">
        <v>47</v>
      </c>
      <c r="C36" s="156"/>
      <c r="D36" s="68">
        <f>D15+D18+D19+D21+D25+D27+D29+D32+D34</f>
        <v>5706766.56</v>
      </c>
      <c r="E36" s="68">
        <f>E15+E23+E25+E27+E29+E34+E32</f>
        <v>4799857</v>
      </c>
      <c r="F36" s="68">
        <f>F15+F23+F25+F27+F29+F34+F32</f>
        <v>5734752</v>
      </c>
    </row>
    <row r="37" spans="1:6" ht="35.25" customHeight="1">
      <c r="A37" s="135">
        <v>23</v>
      </c>
      <c r="B37" s="19" t="s">
        <v>42</v>
      </c>
      <c r="C37" s="1" t="s">
        <v>43</v>
      </c>
      <c r="D37" s="67">
        <f>'прил 4'!G92</f>
        <v>0</v>
      </c>
      <c r="E37" s="67">
        <v>118708</v>
      </c>
      <c r="F37" s="67">
        <v>292635</v>
      </c>
    </row>
    <row r="38" spans="1:6" ht="15.75">
      <c r="A38" s="152"/>
      <c r="B38" s="153"/>
      <c r="C38" s="22"/>
      <c r="D38" s="68">
        <f>D36+D37</f>
        <v>5706766.56</v>
      </c>
      <c r="E38" s="68">
        <f>E36+E37</f>
        <v>4918565</v>
      </c>
      <c r="F38" s="68">
        <f>F36+F37</f>
        <v>6027387</v>
      </c>
    </row>
  </sheetData>
  <sheetProtection/>
  <mergeCells count="5">
    <mergeCell ref="E8:F8"/>
    <mergeCell ref="E7:F7"/>
    <mergeCell ref="A38:B38"/>
    <mergeCell ref="A11:F11"/>
    <mergeCell ref="B36:C36"/>
  </mergeCells>
  <printOptions/>
  <pageMargins left="0.3937007874015748" right="0.1968503937007874" top="0.3937007874015748" bottom="0.3937007874015748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zoomScale="90" zoomScaleNormal="90" zoomScaleSheetLayoutView="75" zoomScalePageLayoutView="0" workbookViewId="0" topLeftCell="A40">
      <selection activeCell="J10" sqref="J10"/>
    </sheetView>
  </sheetViews>
  <sheetFormatPr defaultColWidth="9.00390625" defaultRowHeight="12.75"/>
  <cols>
    <col min="1" max="1" width="6.75390625" style="24" customWidth="1"/>
    <col min="2" max="2" width="44.375" style="25" customWidth="1"/>
    <col min="3" max="3" width="11.125" style="26" customWidth="1"/>
    <col min="4" max="4" width="11.875" style="26" customWidth="1"/>
    <col min="5" max="5" width="11.625" style="27" customWidth="1"/>
    <col min="6" max="6" width="6.375" style="26" customWidth="1"/>
    <col min="7" max="7" width="15.625" style="28" customWidth="1"/>
    <col min="8" max="8" width="16.375" style="28" customWidth="1"/>
    <col min="9" max="9" width="16.625" style="28" customWidth="1"/>
    <col min="10" max="10" width="9.125" style="92" customWidth="1"/>
    <col min="11" max="16384" width="9.125" style="5" customWidth="1"/>
  </cols>
  <sheetData>
    <row r="1" spans="8:10" ht="18.75" customHeight="1">
      <c r="H1" s="82" t="s">
        <v>215</v>
      </c>
      <c r="J1" s="5"/>
    </row>
    <row r="2" spans="8:10" ht="18.75" customHeight="1">
      <c r="H2" s="82" t="s">
        <v>172</v>
      </c>
      <c r="I2" s="85"/>
      <c r="J2" s="5"/>
    </row>
    <row r="3" spans="7:10" ht="18.75" customHeight="1">
      <c r="G3" s="82"/>
      <c r="H3" s="157" t="s">
        <v>217</v>
      </c>
      <c r="I3" s="157"/>
      <c r="J3" s="5"/>
    </row>
    <row r="4" spans="6:10" ht="18.75" customHeight="1">
      <c r="F4" s="29"/>
      <c r="H4" s="82" t="s">
        <v>218</v>
      </c>
      <c r="I4" s="85"/>
      <c r="J4" s="5"/>
    </row>
    <row r="5" ht="9" customHeight="1">
      <c r="F5" s="29"/>
    </row>
    <row r="6" spans="6:8" ht="18.75" customHeight="1">
      <c r="F6" s="29"/>
      <c r="H6" s="82" t="s">
        <v>211</v>
      </c>
    </row>
    <row r="7" spans="6:9" ht="18.75" customHeight="1">
      <c r="F7" s="29"/>
      <c r="H7" s="82" t="s">
        <v>172</v>
      </c>
      <c r="I7" s="85"/>
    </row>
    <row r="8" spans="6:9" ht="18.75" customHeight="1">
      <c r="F8" s="29"/>
      <c r="H8" s="85" t="s">
        <v>219</v>
      </c>
      <c r="I8" s="85"/>
    </row>
    <row r="9" spans="8:9" ht="18.75" customHeight="1">
      <c r="H9" s="82" t="s">
        <v>212</v>
      </c>
      <c r="I9" s="85"/>
    </row>
    <row r="10" spans="8:9" ht="9" customHeight="1">
      <c r="H10" s="82"/>
      <c r="I10" s="85"/>
    </row>
    <row r="11" spans="1:9" ht="19.5" customHeight="1">
      <c r="A11" s="158" t="s">
        <v>182</v>
      </c>
      <c r="B11" s="158"/>
      <c r="C11" s="158"/>
      <c r="D11" s="158"/>
      <c r="E11" s="158"/>
      <c r="F11" s="158"/>
      <c r="G11" s="158"/>
      <c r="H11" s="158"/>
      <c r="I11" s="158"/>
    </row>
    <row r="12" spans="1:9" ht="19.5" customHeight="1">
      <c r="A12" s="158" t="s">
        <v>206</v>
      </c>
      <c r="B12" s="158"/>
      <c r="C12" s="158"/>
      <c r="D12" s="158"/>
      <c r="E12" s="158"/>
      <c r="F12" s="158"/>
      <c r="G12" s="158"/>
      <c r="H12" s="158"/>
      <c r="I12" s="158"/>
    </row>
    <row r="13" ht="19.5" customHeight="1">
      <c r="I13" s="28" t="s">
        <v>102</v>
      </c>
    </row>
    <row r="14" spans="1:9" ht="38.25">
      <c r="A14" s="30" t="s">
        <v>72</v>
      </c>
      <c r="B14" s="30" t="s">
        <v>52</v>
      </c>
      <c r="C14" s="31" t="s">
        <v>53</v>
      </c>
      <c r="D14" s="31" t="s">
        <v>54</v>
      </c>
      <c r="E14" s="31" t="s">
        <v>23</v>
      </c>
      <c r="F14" s="31" t="s">
        <v>24</v>
      </c>
      <c r="G14" s="53" t="s">
        <v>203</v>
      </c>
      <c r="H14" s="53" t="s">
        <v>207</v>
      </c>
      <c r="I14" s="53" t="s">
        <v>205</v>
      </c>
    </row>
    <row r="15" spans="1:9" ht="12.75" customHeight="1">
      <c r="A15" s="31" t="s">
        <v>75</v>
      </c>
      <c r="B15" s="31" t="s">
        <v>76</v>
      </c>
      <c r="C15" s="33" t="s">
        <v>77</v>
      </c>
      <c r="D15" s="31" t="s">
        <v>78</v>
      </c>
      <c r="E15" s="33" t="s">
        <v>79</v>
      </c>
      <c r="F15" s="31" t="s">
        <v>80</v>
      </c>
      <c r="G15" s="33" t="s">
        <v>81</v>
      </c>
      <c r="H15" s="31" t="s">
        <v>85</v>
      </c>
      <c r="I15" s="33" t="s">
        <v>86</v>
      </c>
    </row>
    <row r="16" spans="1:9" ht="28.5">
      <c r="A16" s="31" t="s">
        <v>75</v>
      </c>
      <c r="B16" s="63" t="s">
        <v>166</v>
      </c>
      <c r="C16" s="60" t="s">
        <v>167</v>
      </c>
      <c r="D16" s="60"/>
      <c r="E16" s="61"/>
      <c r="F16" s="60"/>
      <c r="G16" s="62"/>
      <c r="H16" s="62"/>
      <c r="I16" s="62"/>
    </row>
    <row r="17" spans="1:9" ht="26.25">
      <c r="A17" s="31" t="s">
        <v>76</v>
      </c>
      <c r="B17" s="34" t="s">
        <v>56</v>
      </c>
      <c r="C17" s="60" t="s">
        <v>167</v>
      </c>
      <c r="D17" s="31" t="s">
        <v>83</v>
      </c>
      <c r="E17" s="59" t="s">
        <v>55</v>
      </c>
      <c r="F17" s="31" t="s">
        <v>55</v>
      </c>
      <c r="G17" s="53">
        <f>G18+G23+G34+G38+G42+G51</f>
        <v>4438543.67</v>
      </c>
      <c r="H17" s="53">
        <f>H18+H23+H34+H38+H42+H46+H51</f>
        <v>3469609</v>
      </c>
      <c r="I17" s="53">
        <f>I18+I23+I34+I38+I42+I46+I51</f>
        <v>3309380</v>
      </c>
    </row>
    <row r="18" spans="1:10" s="90" customFormat="1" ht="38.25">
      <c r="A18" s="88" t="s">
        <v>77</v>
      </c>
      <c r="B18" s="89" t="s">
        <v>95</v>
      </c>
      <c r="C18" s="72" t="s">
        <v>167</v>
      </c>
      <c r="D18" s="88" t="s">
        <v>84</v>
      </c>
      <c r="E18" s="88" t="s">
        <v>55</v>
      </c>
      <c r="F18" s="88" t="s">
        <v>55</v>
      </c>
      <c r="G18" s="83">
        <f aca="true" t="shared" si="0" ref="G18:I21">G19</f>
        <v>958624.98</v>
      </c>
      <c r="H18" s="83">
        <f>H21</f>
        <v>783368</v>
      </c>
      <c r="I18" s="83">
        <f t="shared" si="0"/>
        <v>783368</v>
      </c>
      <c r="J18" s="93"/>
    </row>
    <row r="19" spans="1:9" ht="26.25">
      <c r="A19" s="31" t="s">
        <v>78</v>
      </c>
      <c r="B19" s="34" t="s">
        <v>96</v>
      </c>
      <c r="C19" s="60" t="s">
        <v>167</v>
      </c>
      <c r="D19" s="31" t="s">
        <v>84</v>
      </c>
      <c r="E19" s="31" t="s">
        <v>103</v>
      </c>
      <c r="F19" s="31" t="s">
        <v>55</v>
      </c>
      <c r="G19" s="53">
        <f t="shared" si="0"/>
        <v>958624.98</v>
      </c>
      <c r="H19" s="53">
        <f t="shared" si="0"/>
        <v>783368</v>
      </c>
      <c r="I19" s="53">
        <f t="shared" si="0"/>
        <v>783368</v>
      </c>
    </row>
    <row r="20" spans="1:9" ht="26.25">
      <c r="A20" s="31" t="s">
        <v>79</v>
      </c>
      <c r="B20" s="34" t="s">
        <v>94</v>
      </c>
      <c r="C20" s="60" t="s">
        <v>167</v>
      </c>
      <c r="D20" s="31" t="s">
        <v>84</v>
      </c>
      <c r="E20" s="31" t="s">
        <v>104</v>
      </c>
      <c r="F20" s="31" t="s">
        <v>55</v>
      </c>
      <c r="G20" s="53">
        <f t="shared" si="0"/>
        <v>958624.98</v>
      </c>
      <c r="H20" s="53">
        <f>H21</f>
        <v>783368</v>
      </c>
      <c r="I20" s="53">
        <f>I21</f>
        <v>783368</v>
      </c>
    </row>
    <row r="21" spans="1:9" ht="63.75">
      <c r="A21" s="31" t="s">
        <v>80</v>
      </c>
      <c r="B21" s="34" t="s">
        <v>57</v>
      </c>
      <c r="C21" s="60" t="s">
        <v>167</v>
      </c>
      <c r="D21" s="31" t="s">
        <v>84</v>
      </c>
      <c r="E21" s="31" t="s">
        <v>104</v>
      </c>
      <c r="F21" s="31" t="s">
        <v>58</v>
      </c>
      <c r="G21" s="53">
        <f>G22</f>
        <v>958624.98</v>
      </c>
      <c r="H21" s="53">
        <f t="shared" si="0"/>
        <v>783368</v>
      </c>
      <c r="I21" s="53">
        <f t="shared" si="0"/>
        <v>783368</v>
      </c>
    </row>
    <row r="22" spans="1:9" ht="26.25">
      <c r="A22" s="31" t="s">
        <v>81</v>
      </c>
      <c r="B22" s="34" t="s">
        <v>59</v>
      </c>
      <c r="C22" s="60" t="s">
        <v>167</v>
      </c>
      <c r="D22" s="31" t="s">
        <v>84</v>
      </c>
      <c r="E22" s="31" t="s">
        <v>104</v>
      </c>
      <c r="F22" s="31" t="s">
        <v>60</v>
      </c>
      <c r="G22" s="53">
        <v>958624.98</v>
      </c>
      <c r="H22" s="53">
        <v>783368</v>
      </c>
      <c r="I22" s="53">
        <v>783368</v>
      </c>
    </row>
    <row r="23" spans="1:10" s="90" customFormat="1" ht="51">
      <c r="A23" s="88" t="s">
        <v>85</v>
      </c>
      <c r="B23" s="89" t="s">
        <v>49</v>
      </c>
      <c r="C23" s="72" t="s">
        <v>167</v>
      </c>
      <c r="D23" s="88" t="s">
        <v>69</v>
      </c>
      <c r="E23" s="88" t="s">
        <v>55</v>
      </c>
      <c r="F23" s="88" t="s">
        <v>55</v>
      </c>
      <c r="G23" s="83">
        <f aca="true" t="shared" si="1" ref="G23:I24">G24</f>
        <v>3145033.2800000003</v>
      </c>
      <c r="H23" s="83">
        <f t="shared" si="1"/>
        <v>2560288</v>
      </c>
      <c r="I23" s="83">
        <f t="shared" si="1"/>
        <v>2395592</v>
      </c>
      <c r="J23" s="93"/>
    </row>
    <row r="24" spans="1:9" ht="26.25">
      <c r="A24" s="31" t="s">
        <v>86</v>
      </c>
      <c r="B24" s="34" t="s">
        <v>96</v>
      </c>
      <c r="C24" s="60" t="s">
        <v>167</v>
      </c>
      <c r="D24" s="31" t="s">
        <v>69</v>
      </c>
      <c r="E24" s="31" t="s">
        <v>103</v>
      </c>
      <c r="F24" s="31" t="s">
        <v>55</v>
      </c>
      <c r="G24" s="53">
        <f t="shared" si="1"/>
        <v>3145033.2800000003</v>
      </c>
      <c r="H24" s="53">
        <f t="shared" si="1"/>
        <v>2560288</v>
      </c>
      <c r="I24" s="53">
        <f>I25</f>
        <v>2395592</v>
      </c>
    </row>
    <row r="25" spans="1:9" ht="26.25">
      <c r="A25" s="31" t="s">
        <v>87</v>
      </c>
      <c r="B25" s="34" t="s">
        <v>94</v>
      </c>
      <c r="C25" s="60" t="s">
        <v>167</v>
      </c>
      <c r="D25" s="31" t="s">
        <v>69</v>
      </c>
      <c r="E25" s="31" t="s">
        <v>104</v>
      </c>
      <c r="F25" s="31" t="s">
        <v>55</v>
      </c>
      <c r="G25" s="53">
        <f>G26+G28+G30+G32</f>
        <v>3145033.2800000003</v>
      </c>
      <c r="H25" s="53">
        <f>H26+H28+H30+H32</f>
        <v>2560288</v>
      </c>
      <c r="I25" s="53">
        <f>I26+I28+I30+I32</f>
        <v>2395592</v>
      </c>
    </row>
    <row r="26" spans="1:9" ht="63.75">
      <c r="A26" s="31" t="s">
        <v>88</v>
      </c>
      <c r="B26" s="34" t="s">
        <v>57</v>
      </c>
      <c r="C26" s="60" t="s">
        <v>167</v>
      </c>
      <c r="D26" s="31" t="s">
        <v>69</v>
      </c>
      <c r="E26" s="31" t="s">
        <v>104</v>
      </c>
      <c r="F26" s="31" t="s">
        <v>58</v>
      </c>
      <c r="G26" s="53">
        <f>G27</f>
        <v>2518102.02</v>
      </c>
      <c r="H26" s="53">
        <f>H27</f>
        <v>2413089</v>
      </c>
      <c r="I26" s="53">
        <f>I27</f>
        <v>2394892</v>
      </c>
    </row>
    <row r="27" spans="1:9" ht="26.25">
      <c r="A27" s="31" t="s">
        <v>89</v>
      </c>
      <c r="B27" s="34" t="s">
        <v>59</v>
      </c>
      <c r="C27" s="60" t="s">
        <v>167</v>
      </c>
      <c r="D27" s="31" t="s">
        <v>69</v>
      </c>
      <c r="E27" s="31" t="s">
        <v>104</v>
      </c>
      <c r="F27" s="31" t="s">
        <v>60</v>
      </c>
      <c r="G27" s="53">
        <v>2518102.02</v>
      </c>
      <c r="H27" s="53">
        <v>2413089</v>
      </c>
      <c r="I27" s="53">
        <v>2394892</v>
      </c>
    </row>
    <row r="28" spans="1:9" ht="24" customHeight="1">
      <c r="A28" s="31" t="s">
        <v>40</v>
      </c>
      <c r="B28" s="34" t="s">
        <v>61</v>
      </c>
      <c r="C28" s="60" t="s">
        <v>167</v>
      </c>
      <c r="D28" s="31" t="s">
        <v>69</v>
      </c>
      <c r="E28" s="31" t="s">
        <v>104</v>
      </c>
      <c r="F28" s="31" t="s">
        <v>62</v>
      </c>
      <c r="G28" s="53">
        <f>G29</f>
        <v>625505.26</v>
      </c>
      <c r="H28" s="53">
        <f>H29</f>
        <v>146499</v>
      </c>
      <c r="I28" s="53">
        <f>I29</f>
        <v>0</v>
      </c>
    </row>
    <row r="29" spans="1:9" ht="25.5" customHeight="1">
      <c r="A29" s="31" t="s">
        <v>124</v>
      </c>
      <c r="B29" s="34" t="s">
        <v>63</v>
      </c>
      <c r="C29" s="60" t="s">
        <v>167</v>
      </c>
      <c r="D29" s="31" t="s">
        <v>69</v>
      </c>
      <c r="E29" s="31" t="s">
        <v>104</v>
      </c>
      <c r="F29" s="31" t="s">
        <v>64</v>
      </c>
      <c r="G29" s="53">
        <v>625505.26</v>
      </c>
      <c r="H29" s="53">
        <v>146499</v>
      </c>
      <c r="I29" s="53">
        <v>0</v>
      </c>
    </row>
    <row r="30" spans="1:9" ht="21.75" customHeight="1">
      <c r="A30" s="31" t="s">
        <v>125</v>
      </c>
      <c r="B30" s="34" t="s">
        <v>4</v>
      </c>
      <c r="C30" s="60" t="s">
        <v>167</v>
      </c>
      <c r="D30" s="31" t="s">
        <v>69</v>
      </c>
      <c r="E30" s="31" t="s">
        <v>104</v>
      </c>
      <c r="F30" s="31" t="s">
        <v>5</v>
      </c>
      <c r="G30" s="53">
        <f>G31</f>
        <v>0</v>
      </c>
      <c r="H30" s="53">
        <f>H31</f>
        <v>0</v>
      </c>
      <c r="I30" s="53">
        <f>I31</f>
        <v>0</v>
      </c>
    </row>
    <row r="31" spans="1:9" ht="21.75" customHeight="1">
      <c r="A31" s="31" t="s">
        <v>126</v>
      </c>
      <c r="B31" s="34" t="s">
        <v>14</v>
      </c>
      <c r="C31" s="60" t="s">
        <v>167</v>
      </c>
      <c r="D31" s="31" t="s">
        <v>69</v>
      </c>
      <c r="E31" s="31" t="s">
        <v>104</v>
      </c>
      <c r="F31" s="31" t="s">
        <v>13</v>
      </c>
      <c r="G31" s="53">
        <v>0</v>
      </c>
      <c r="H31" s="53">
        <v>0</v>
      </c>
      <c r="I31" s="53">
        <v>0</v>
      </c>
    </row>
    <row r="32" spans="1:9" ht="21.75" customHeight="1">
      <c r="A32" s="88" t="s">
        <v>18</v>
      </c>
      <c r="B32" s="70" t="s">
        <v>65</v>
      </c>
      <c r="C32" s="60" t="s">
        <v>167</v>
      </c>
      <c r="D32" s="31" t="s">
        <v>69</v>
      </c>
      <c r="E32" s="31" t="s">
        <v>104</v>
      </c>
      <c r="F32" s="31" t="s">
        <v>66</v>
      </c>
      <c r="G32" s="53">
        <f>G33</f>
        <v>1426</v>
      </c>
      <c r="H32" s="53">
        <f>H33</f>
        <v>700</v>
      </c>
      <c r="I32" s="53">
        <f>I33</f>
        <v>700</v>
      </c>
    </row>
    <row r="33" spans="1:9" ht="21.75" customHeight="1">
      <c r="A33" s="31" t="s">
        <v>127</v>
      </c>
      <c r="B33" s="34" t="s">
        <v>190</v>
      </c>
      <c r="C33" s="60" t="s">
        <v>167</v>
      </c>
      <c r="D33" s="31" t="s">
        <v>69</v>
      </c>
      <c r="E33" s="31" t="s">
        <v>104</v>
      </c>
      <c r="F33" s="31" t="s">
        <v>191</v>
      </c>
      <c r="G33" s="53">
        <v>1426</v>
      </c>
      <c r="H33" s="53">
        <v>700</v>
      </c>
      <c r="I33" s="53">
        <v>700</v>
      </c>
    </row>
    <row r="34" spans="1:10" s="90" customFormat="1" ht="28.5" customHeight="1">
      <c r="A34" s="31" t="s">
        <v>19</v>
      </c>
      <c r="B34" s="89" t="s">
        <v>96</v>
      </c>
      <c r="C34" s="72" t="s">
        <v>167</v>
      </c>
      <c r="D34" s="88" t="s">
        <v>90</v>
      </c>
      <c r="E34" s="88" t="s">
        <v>103</v>
      </c>
      <c r="F34" s="88"/>
      <c r="G34" s="83">
        <f aca="true" t="shared" si="2" ref="G34:I36">G35</f>
        <v>60289</v>
      </c>
      <c r="H34" s="83">
        <f t="shared" si="2"/>
        <v>36123</v>
      </c>
      <c r="I34" s="83">
        <f t="shared" si="2"/>
        <v>36123</v>
      </c>
      <c r="J34" s="93"/>
    </row>
    <row r="35" spans="1:9" ht="26.25">
      <c r="A35" s="31" t="s">
        <v>117</v>
      </c>
      <c r="B35" s="34" t="s">
        <v>94</v>
      </c>
      <c r="C35" s="60" t="s">
        <v>167</v>
      </c>
      <c r="D35" s="31" t="s">
        <v>90</v>
      </c>
      <c r="E35" s="31" t="s">
        <v>104</v>
      </c>
      <c r="F35" s="31"/>
      <c r="G35" s="53">
        <f t="shared" si="2"/>
        <v>60289</v>
      </c>
      <c r="H35" s="53">
        <f t="shared" si="2"/>
        <v>36123</v>
      </c>
      <c r="I35" s="53">
        <f t="shared" si="2"/>
        <v>36123</v>
      </c>
    </row>
    <row r="36" spans="1:9" ht="21.75" customHeight="1">
      <c r="A36" s="88" t="s">
        <v>118</v>
      </c>
      <c r="B36" s="34" t="s">
        <v>4</v>
      </c>
      <c r="C36" s="60" t="s">
        <v>167</v>
      </c>
      <c r="D36" s="31" t="s">
        <v>90</v>
      </c>
      <c r="E36" s="31" t="s">
        <v>104</v>
      </c>
      <c r="F36" s="31" t="s">
        <v>5</v>
      </c>
      <c r="G36" s="53">
        <f t="shared" si="2"/>
        <v>60289</v>
      </c>
      <c r="H36" s="53">
        <f t="shared" si="2"/>
        <v>36123</v>
      </c>
      <c r="I36" s="53">
        <f t="shared" si="2"/>
        <v>36123</v>
      </c>
    </row>
    <row r="37" spans="1:9" ht="21.75" customHeight="1">
      <c r="A37" s="31" t="s">
        <v>119</v>
      </c>
      <c r="B37" s="34" t="s">
        <v>14</v>
      </c>
      <c r="C37" s="60" t="s">
        <v>167</v>
      </c>
      <c r="D37" s="31" t="s">
        <v>90</v>
      </c>
      <c r="E37" s="31" t="s">
        <v>104</v>
      </c>
      <c r="F37" s="31" t="s">
        <v>13</v>
      </c>
      <c r="G37" s="53">
        <v>60289</v>
      </c>
      <c r="H37" s="53">
        <v>36123</v>
      </c>
      <c r="I37" s="53">
        <v>36123</v>
      </c>
    </row>
    <row r="38" spans="1:10" s="90" customFormat="1" ht="21.75" customHeight="1">
      <c r="A38" s="31" t="s">
        <v>120</v>
      </c>
      <c r="B38" s="89" t="s">
        <v>51</v>
      </c>
      <c r="C38" s="72" t="s">
        <v>167</v>
      </c>
      <c r="D38" s="88" t="s">
        <v>29</v>
      </c>
      <c r="E38" s="88"/>
      <c r="F38" s="88"/>
      <c r="G38" s="83">
        <f aca="true" t="shared" si="3" ref="G38:I40">G39</f>
        <v>3000</v>
      </c>
      <c r="H38" s="83">
        <f t="shared" si="3"/>
        <v>3000</v>
      </c>
      <c r="I38" s="83">
        <f t="shared" si="3"/>
        <v>3000</v>
      </c>
      <c r="J38" s="93"/>
    </row>
    <row r="39" spans="1:9" ht="21.75" customHeight="1">
      <c r="A39" s="31" t="s">
        <v>121</v>
      </c>
      <c r="B39" s="34" t="s">
        <v>97</v>
      </c>
      <c r="C39" s="60" t="s">
        <v>167</v>
      </c>
      <c r="D39" s="31" t="s">
        <v>29</v>
      </c>
      <c r="E39" s="31" t="s">
        <v>105</v>
      </c>
      <c r="F39" s="31"/>
      <c r="G39" s="53">
        <f t="shared" si="3"/>
        <v>3000</v>
      </c>
      <c r="H39" s="53">
        <f t="shared" si="3"/>
        <v>3000</v>
      </c>
      <c r="I39" s="53">
        <f t="shared" si="3"/>
        <v>3000</v>
      </c>
    </row>
    <row r="40" spans="1:9" ht="21.75" customHeight="1">
      <c r="A40" s="88" t="s">
        <v>122</v>
      </c>
      <c r="B40" s="106" t="s">
        <v>65</v>
      </c>
      <c r="C40" s="60" t="s">
        <v>167</v>
      </c>
      <c r="D40" s="31" t="s">
        <v>29</v>
      </c>
      <c r="E40" s="31" t="s">
        <v>105</v>
      </c>
      <c r="F40" s="31" t="s">
        <v>66</v>
      </c>
      <c r="G40" s="53">
        <f t="shared" si="3"/>
        <v>3000</v>
      </c>
      <c r="H40" s="53">
        <f t="shared" si="3"/>
        <v>3000</v>
      </c>
      <c r="I40" s="53">
        <f t="shared" si="3"/>
        <v>3000</v>
      </c>
    </row>
    <row r="41" spans="1:9" ht="21.75" customHeight="1">
      <c r="A41" s="31" t="s">
        <v>123</v>
      </c>
      <c r="B41" s="107" t="s">
        <v>0</v>
      </c>
      <c r="C41" s="60" t="s">
        <v>167</v>
      </c>
      <c r="D41" s="31" t="s">
        <v>29</v>
      </c>
      <c r="E41" s="31" t="s">
        <v>105</v>
      </c>
      <c r="F41" s="31" t="s">
        <v>12</v>
      </c>
      <c r="G41" s="53">
        <v>3000</v>
      </c>
      <c r="H41" s="53">
        <v>3000</v>
      </c>
      <c r="I41" s="53">
        <v>3000</v>
      </c>
    </row>
    <row r="42" spans="1:10" s="90" customFormat="1" ht="22.5" customHeight="1">
      <c r="A42" s="31" t="s">
        <v>20</v>
      </c>
      <c r="B42" s="91" t="s">
        <v>25</v>
      </c>
      <c r="C42" s="72" t="s">
        <v>167</v>
      </c>
      <c r="D42" s="88" t="s">
        <v>30</v>
      </c>
      <c r="E42" s="88"/>
      <c r="F42" s="88"/>
      <c r="G42" s="83">
        <f>G43+G46</f>
        <v>189162.41</v>
      </c>
      <c r="H42" s="83">
        <f aca="true" t="shared" si="4" ref="G42:I44">H43</f>
        <v>3211</v>
      </c>
      <c r="I42" s="83">
        <f t="shared" si="4"/>
        <v>3211</v>
      </c>
      <c r="J42" s="93"/>
    </row>
    <row r="43" spans="1:9" ht="45">
      <c r="A43" s="31" t="s">
        <v>21</v>
      </c>
      <c r="B43" s="71" t="s">
        <v>169</v>
      </c>
      <c r="C43" s="60" t="s">
        <v>167</v>
      </c>
      <c r="D43" s="31" t="s">
        <v>30</v>
      </c>
      <c r="E43" s="31" t="s">
        <v>115</v>
      </c>
      <c r="F43" s="31"/>
      <c r="G43" s="53">
        <f t="shared" si="4"/>
        <v>3211</v>
      </c>
      <c r="H43" s="53">
        <f t="shared" si="4"/>
        <v>3211</v>
      </c>
      <c r="I43" s="53">
        <f t="shared" si="4"/>
        <v>3211</v>
      </c>
    </row>
    <row r="44" spans="1:9" ht="26.25">
      <c r="A44" s="88" t="s">
        <v>128</v>
      </c>
      <c r="B44" s="34" t="s">
        <v>61</v>
      </c>
      <c r="C44" s="60" t="s">
        <v>167</v>
      </c>
      <c r="D44" s="31" t="s">
        <v>30</v>
      </c>
      <c r="E44" s="31" t="s">
        <v>115</v>
      </c>
      <c r="F44" s="31" t="s">
        <v>62</v>
      </c>
      <c r="G44" s="53">
        <f t="shared" si="4"/>
        <v>3211</v>
      </c>
      <c r="H44" s="53">
        <f t="shared" si="4"/>
        <v>3211</v>
      </c>
      <c r="I44" s="53">
        <f t="shared" si="4"/>
        <v>3211</v>
      </c>
    </row>
    <row r="45" spans="1:9" ht="26.25" customHeight="1">
      <c r="A45" s="31" t="s">
        <v>129</v>
      </c>
      <c r="B45" s="34" t="s">
        <v>63</v>
      </c>
      <c r="C45" s="60" t="s">
        <v>167</v>
      </c>
      <c r="D45" s="31" t="s">
        <v>30</v>
      </c>
      <c r="E45" s="31" t="s">
        <v>115</v>
      </c>
      <c r="F45" s="31" t="s">
        <v>64</v>
      </c>
      <c r="G45" s="53">
        <v>3211</v>
      </c>
      <c r="H45" s="53">
        <v>3211</v>
      </c>
      <c r="I45" s="53">
        <v>3211</v>
      </c>
    </row>
    <row r="46" spans="1:10" s="90" customFormat="1" ht="21.75" customHeight="1">
      <c r="A46" s="31" t="s">
        <v>130</v>
      </c>
      <c r="B46" s="89" t="s">
        <v>175</v>
      </c>
      <c r="C46" s="72" t="s">
        <v>167</v>
      </c>
      <c r="D46" s="88" t="s">
        <v>30</v>
      </c>
      <c r="E46" s="88" t="s">
        <v>176</v>
      </c>
      <c r="F46" s="88"/>
      <c r="G46" s="83">
        <f aca="true" t="shared" si="5" ref="G46:I49">G47</f>
        <v>185951.41</v>
      </c>
      <c r="H46" s="83">
        <f t="shared" si="5"/>
        <v>0</v>
      </c>
      <c r="I46" s="83">
        <f t="shared" si="5"/>
        <v>0</v>
      </c>
      <c r="J46" s="93"/>
    </row>
    <row r="47" spans="1:9" ht="21.75" customHeight="1">
      <c r="A47" s="31" t="s">
        <v>131</v>
      </c>
      <c r="B47" s="34" t="s">
        <v>174</v>
      </c>
      <c r="C47" s="60" t="s">
        <v>167</v>
      </c>
      <c r="D47" s="31" t="s">
        <v>30</v>
      </c>
      <c r="E47" s="31" t="s">
        <v>103</v>
      </c>
      <c r="F47" s="31"/>
      <c r="G47" s="53">
        <f>G48</f>
        <v>185951.41</v>
      </c>
      <c r="H47" s="53">
        <f>H48</f>
        <v>0</v>
      </c>
      <c r="I47" s="53">
        <f>I48</f>
        <v>0</v>
      </c>
    </row>
    <row r="48" spans="1:9" ht="26.25">
      <c r="A48" s="31" t="s">
        <v>132</v>
      </c>
      <c r="B48" s="34" t="s">
        <v>16</v>
      </c>
      <c r="C48" s="60" t="s">
        <v>167</v>
      </c>
      <c r="D48" s="31" t="s">
        <v>30</v>
      </c>
      <c r="E48" s="31" t="s">
        <v>186</v>
      </c>
      <c r="F48" s="31"/>
      <c r="G48" s="53">
        <f t="shared" si="5"/>
        <v>185951.41</v>
      </c>
      <c r="H48" s="53">
        <f t="shared" si="5"/>
        <v>0</v>
      </c>
      <c r="I48" s="53">
        <f t="shared" si="5"/>
        <v>0</v>
      </c>
    </row>
    <row r="49" spans="1:9" ht="26.25">
      <c r="A49" s="88" t="s">
        <v>22</v>
      </c>
      <c r="B49" s="34" t="s">
        <v>61</v>
      </c>
      <c r="C49" s="60" t="s">
        <v>167</v>
      </c>
      <c r="D49" s="31" t="s">
        <v>30</v>
      </c>
      <c r="E49" s="31" t="s">
        <v>186</v>
      </c>
      <c r="F49" s="31" t="s">
        <v>62</v>
      </c>
      <c r="G49" s="53">
        <f t="shared" si="5"/>
        <v>185951.41</v>
      </c>
      <c r="H49" s="53">
        <f t="shared" si="5"/>
        <v>0</v>
      </c>
      <c r="I49" s="53">
        <v>0</v>
      </c>
    </row>
    <row r="50" spans="1:9" ht="30.75" customHeight="1">
      <c r="A50" s="31" t="s">
        <v>133</v>
      </c>
      <c r="B50" s="34" t="s">
        <v>63</v>
      </c>
      <c r="C50" s="60" t="s">
        <v>167</v>
      </c>
      <c r="D50" s="31" t="s">
        <v>30</v>
      </c>
      <c r="E50" s="31" t="s">
        <v>186</v>
      </c>
      <c r="F50" s="31" t="s">
        <v>64</v>
      </c>
      <c r="G50" s="53">
        <v>185951.41</v>
      </c>
      <c r="H50" s="53">
        <v>0</v>
      </c>
      <c r="I50" s="53">
        <v>0</v>
      </c>
    </row>
    <row r="51" spans="1:10" s="90" customFormat="1" ht="22.5" customHeight="1">
      <c r="A51" s="31" t="s">
        <v>134</v>
      </c>
      <c r="B51" s="89" t="s">
        <v>6</v>
      </c>
      <c r="C51" s="72" t="s">
        <v>167</v>
      </c>
      <c r="D51" s="88" t="s">
        <v>35</v>
      </c>
      <c r="E51" s="88"/>
      <c r="F51" s="88"/>
      <c r="G51" s="83">
        <f aca="true" t="shared" si="6" ref="G51:I54">G52</f>
        <v>82434</v>
      </c>
      <c r="H51" s="83">
        <f t="shared" si="6"/>
        <v>83619</v>
      </c>
      <c r="I51" s="83">
        <f t="shared" si="6"/>
        <v>88086</v>
      </c>
      <c r="J51" s="93"/>
    </row>
    <row r="52" spans="1:9" ht="30" customHeight="1">
      <c r="A52" s="31" t="s">
        <v>41</v>
      </c>
      <c r="B52" s="34" t="s">
        <v>168</v>
      </c>
      <c r="C52" s="60" t="s">
        <v>167</v>
      </c>
      <c r="D52" s="31" t="s">
        <v>35</v>
      </c>
      <c r="E52" s="31" t="s">
        <v>116</v>
      </c>
      <c r="F52" s="31"/>
      <c r="G52" s="53">
        <f t="shared" si="6"/>
        <v>82434</v>
      </c>
      <c r="H52" s="53">
        <f t="shared" si="6"/>
        <v>83619</v>
      </c>
      <c r="I52" s="53">
        <f t="shared" si="6"/>
        <v>88086</v>
      </c>
    </row>
    <row r="53" spans="1:9" ht="30.75" customHeight="1">
      <c r="A53" s="31" t="s">
        <v>135</v>
      </c>
      <c r="B53" s="34" t="s">
        <v>168</v>
      </c>
      <c r="C53" s="60" t="s">
        <v>167</v>
      </c>
      <c r="D53" s="31" t="s">
        <v>35</v>
      </c>
      <c r="E53" s="31" t="s">
        <v>116</v>
      </c>
      <c r="F53" s="31"/>
      <c r="G53" s="53">
        <f>G54+G56</f>
        <v>82434</v>
      </c>
      <c r="H53" s="53">
        <f>H54+H56</f>
        <v>83619</v>
      </c>
      <c r="I53" s="53">
        <f>I54+I56</f>
        <v>88086</v>
      </c>
    </row>
    <row r="54" spans="1:9" ht="63.75">
      <c r="A54" s="31" t="s">
        <v>136</v>
      </c>
      <c r="B54" s="34" t="s">
        <v>57</v>
      </c>
      <c r="C54" s="60" t="s">
        <v>167</v>
      </c>
      <c r="D54" s="31" t="s">
        <v>35</v>
      </c>
      <c r="E54" s="31" t="s">
        <v>116</v>
      </c>
      <c r="F54" s="31" t="s">
        <v>58</v>
      </c>
      <c r="G54" s="53">
        <f t="shared" si="6"/>
        <v>67955</v>
      </c>
      <c r="H54" s="53">
        <f t="shared" si="6"/>
        <v>66982</v>
      </c>
      <c r="I54" s="53">
        <f t="shared" si="6"/>
        <v>88086</v>
      </c>
    </row>
    <row r="55" spans="1:9" ht="26.25">
      <c r="A55" s="31" t="s">
        <v>36</v>
      </c>
      <c r="B55" s="34" t="s">
        <v>59</v>
      </c>
      <c r="C55" s="60" t="s">
        <v>167</v>
      </c>
      <c r="D55" s="31" t="s">
        <v>35</v>
      </c>
      <c r="E55" s="31" t="s">
        <v>116</v>
      </c>
      <c r="F55" s="31" t="s">
        <v>60</v>
      </c>
      <c r="G55" s="53">
        <v>67955</v>
      </c>
      <c r="H55" s="53">
        <v>66982</v>
      </c>
      <c r="I55" s="53">
        <v>88086</v>
      </c>
    </row>
    <row r="56" spans="1:9" ht="26.25">
      <c r="A56" s="88" t="s">
        <v>137</v>
      </c>
      <c r="B56" s="34" t="s">
        <v>61</v>
      </c>
      <c r="C56" s="60" t="s">
        <v>167</v>
      </c>
      <c r="D56" s="31" t="s">
        <v>35</v>
      </c>
      <c r="E56" s="31" t="s">
        <v>116</v>
      </c>
      <c r="F56" s="31" t="s">
        <v>62</v>
      </c>
      <c r="G56" s="53">
        <f>G57</f>
        <v>14479</v>
      </c>
      <c r="H56" s="53">
        <f>H57</f>
        <v>16637</v>
      </c>
      <c r="I56" s="53">
        <v>0</v>
      </c>
    </row>
    <row r="57" spans="1:9" ht="38.25">
      <c r="A57" s="31" t="s">
        <v>44</v>
      </c>
      <c r="B57" s="34" t="s">
        <v>63</v>
      </c>
      <c r="C57" s="60" t="s">
        <v>167</v>
      </c>
      <c r="D57" s="31" t="s">
        <v>35</v>
      </c>
      <c r="E57" s="31" t="s">
        <v>116</v>
      </c>
      <c r="F57" s="31" t="s">
        <v>64</v>
      </c>
      <c r="G57" s="53">
        <v>14479</v>
      </c>
      <c r="H57" s="53">
        <v>16637</v>
      </c>
      <c r="I57" s="53">
        <v>0</v>
      </c>
    </row>
    <row r="58" spans="1:10" s="90" customFormat="1" ht="25.5">
      <c r="A58" s="31" t="s">
        <v>45</v>
      </c>
      <c r="B58" s="89" t="s">
        <v>17</v>
      </c>
      <c r="C58" s="72" t="s">
        <v>167</v>
      </c>
      <c r="D58" s="88" t="s">
        <v>37</v>
      </c>
      <c r="E58" s="88"/>
      <c r="F58" s="88"/>
      <c r="G58" s="83">
        <f aca="true" t="shared" si="7" ref="G58:I61">G59</f>
        <v>177573.39</v>
      </c>
      <c r="H58" s="83">
        <f t="shared" si="7"/>
        <v>50400</v>
      </c>
      <c r="I58" s="83">
        <f t="shared" si="7"/>
        <v>50400</v>
      </c>
      <c r="J58" s="94"/>
    </row>
    <row r="59" spans="1:9" ht="16.5" customHeight="1">
      <c r="A59" s="31" t="s">
        <v>138</v>
      </c>
      <c r="B59" s="34" t="s">
        <v>178</v>
      </c>
      <c r="C59" s="60" t="s">
        <v>167</v>
      </c>
      <c r="D59" s="31" t="s">
        <v>179</v>
      </c>
      <c r="E59" s="31"/>
      <c r="F59" s="31"/>
      <c r="G59" s="53">
        <f t="shared" si="7"/>
        <v>177573.39</v>
      </c>
      <c r="H59" s="53">
        <f t="shared" si="7"/>
        <v>50400</v>
      </c>
      <c r="I59" s="53">
        <f t="shared" si="7"/>
        <v>50400</v>
      </c>
    </row>
    <row r="60" spans="1:9" ht="38.25">
      <c r="A60" s="31" t="s">
        <v>139</v>
      </c>
      <c r="B60" s="35" t="s">
        <v>183</v>
      </c>
      <c r="C60" s="60" t="s">
        <v>167</v>
      </c>
      <c r="D60" s="31" t="s">
        <v>179</v>
      </c>
      <c r="E60" s="31" t="s">
        <v>106</v>
      </c>
      <c r="F60" s="31"/>
      <c r="G60" s="53">
        <f t="shared" si="7"/>
        <v>177573.39</v>
      </c>
      <c r="H60" s="53">
        <f t="shared" si="7"/>
        <v>50400</v>
      </c>
      <c r="I60" s="53">
        <f t="shared" si="7"/>
        <v>50400</v>
      </c>
    </row>
    <row r="61" spans="1:9" ht="70.5" customHeight="1">
      <c r="A61" s="31" t="s">
        <v>140</v>
      </c>
      <c r="B61" s="35" t="s">
        <v>188</v>
      </c>
      <c r="C61" s="60" t="s">
        <v>167</v>
      </c>
      <c r="D61" s="31" t="s">
        <v>179</v>
      </c>
      <c r="E61" s="31" t="s">
        <v>107</v>
      </c>
      <c r="F61" s="31"/>
      <c r="G61" s="53">
        <f t="shared" si="7"/>
        <v>177573.39</v>
      </c>
      <c r="H61" s="53">
        <f t="shared" si="7"/>
        <v>50400</v>
      </c>
      <c r="I61" s="53">
        <f t="shared" si="7"/>
        <v>50400</v>
      </c>
    </row>
    <row r="62" spans="1:9" ht="26.25">
      <c r="A62" s="31" t="s">
        <v>46</v>
      </c>
      <c r="B62" s="34" t="s">
        <v>16</v>
      </c>
      <c r="C62" s="60" t="s">
        <v>167</v>
      </c>
      <c r="D62" s="31" t="s">
        <v>179</v>
      </c>
      <c r="E62" s="31" t="s">
        <v>108</v>
      </c>
      <c r="F62" s="31"/>
      <c r="G62" s="53">
        <f>G63+G65</f>
        <v>177573.39</v>
      </c>
      <c r="H62" s="53">
        <f>H63+H65</f>
        <v>50400</v>
      </c>
      <c r="I62" s="53">
        <f>I63+I65</f>
        <v>50400</v>
      </c>
    </row>
    <row r="63" spans="1:9" ht="63.75">
      <c r="A63" s="31" t="s">
        <v>141</v>
      </c>
      <c r="B63" s="34" t="s">
        <v>57</v>
      </c>
      <c r="C63" s="60" t="s">
        <v>167</v>
      </c>
      <c r="D63" s="31" t="s">
        <v>179</v>
      </c>
      <c r="E63" s="31" t="s">
        <v>108</v>
      </c>
      <c r="F63" s="31" t="s">
        <v>58</v>
      </c>
      <c r="G63" s="53">
        <f>G64</f>
        <v>39974</v>
      </c>
      <c r="H63" s="53">
        <f>H64</f>
        <v>0</v>
      </c>
      <c r="I63" s="53">
        <f>I64</f>
        <v>0</v>
      </c>
    </row>
    <row r="64" spans="1:9" ht="26.25">
      <c r="A64" s="31" t="s">
        <v>142</v>
      </c>
      <c r="B64" s="34" t="s">
        <v>98</v>
      </c>
      <c r="C64" s="60" t="s">
        <v>167</v>
      </c>
      <c r="D64" s="31" t="s">
        <v>179</v>
      </c>
      <c r="E64" s="31" t="s">
        <v>108</v>
      </c>
      <c r="F64" s="31" t="s">
        <v>99</v>
      </c>
      <c r="G64" s="53">
        <v>39974</v>
      </c>
      <c r="H64" s="53">
        <v>0</v>
      </c>
      <c r="I64" s="53">
        <v>0</v>
      </c>
    </row>
    <row r="65" spans="1:9" ht="26.25">
      <c r="A65" s="88" t="s">
        <v>143</v>
      </c>
      <c r="B65" s="34" t="s">
        <v>61</v>
      </c>
      <c r="C65" s="60" t="s">
        <v>167</v>
      </c>
      <c r="D65" s="31" t="s">
        <v>179</v>
      </c>
      <c r="E65" s="31" t="s">
        <v>108</v>
      </c>
      <c r="F65" s="31" t="s">
        <v>62</v>
      </c>
      <c r="G65" s="53">
        <f>G66</f>
        <v>137599.39</v>
      </c>
      <c r="H65" s="53">
        <f>H66</f>
        <v>50400</v>
      </c>
      <c r="I65" s="53">
        <f>I66</f>
        <v>50400</v>
      </c>
    </row>
    <row r="66" spans="1:9" ht="31.5" customHeight="1">
      <c r="A66" s="31" t="s">
        <v>144</v>
      </c>
      <c r="B66" s="34" t="s">
        <v>63</v>
      </c>
      <c r="C66" s="60" t="s">
        <v>167</v>
      </c>
      <c r="D66" s="31" t="s">
        <v>179</v>
      </c>
      <c r="E66" s="31" t="s">
        <v>108</v>
      </c>
      <c r="F66" s="31" t="s">
        <v>64</v>
      </c>
      <c r="G66" s="53">
        <v>137599.39</v>
      </c>
      <c r="H66" s="53">
        <v>50400</v>
      </c>
      <c r="I66" s="53">
        <v>50400</v>
      </c>
    </row>
    <row r="67" spans="1:10" s="90" customFormat="1" ht="21.75" customHeight="1">
      <c r="A67" s="31" t="s">
        <v>145</v>
      </c>
      <c r="B67" s="89" t="s">
        <v>70</v>
      </c>
      <c r="C67" s="72" t="s">
        <v>167</v>
      </c>
      <c r="D67" s="88" t="s">
        <v>71</v>
      </c>
      <c r="E67" s="88"/>
      <c r="F67" s="88"/>
      <c r="G67" s="83">
        <f aca="true" t="shared" si="8" ref="G67:I72">G68</f>
        <v>458803</v>
      </c>
      <c r="H67" s="83">
        <f t="shared" si="8"/>
        <v>476157</v>
      </c>
      <c r="I67" s="83">
        <f t="shared" si="8"/>
        <v>1571281</v>
      </c>
      <c r="J67" s="94"/>
    </row>
    <row r="68" spans="1:9" ht="21.75" customHeight="1">
      <c r="A68" s="31" t="s">
        <v>146</v>
      </c>
      <c r="B68" s="34" t="s">
        <v>11</v>
      </c>
      <c r="C68" s="60" t="s">
        <v>167</v>
      </c>
      <c r="D68" s="31" t="s">
        <v>8</v>
      </c>
      <c r="E68" s="31"/>
      <c r="F68" s="31"/>
      <c r="G68" s="53">
        <f t="shared" si="8"/>
        <v>458803</v>
      </c>
      <c r="H68" s="53">
        <f t="shared" si="8"/>
        <v>476157</v>
      </c>
      <c r="I68" s="53">
        <f t="shared" si="8"/>
        <v>1571281</v>
      </c>
    </row>
    <row r="69" spans="1:9" ht="42.75" customHeight="1">
      <c r="A69" s="31" t="s">
        <v>147</v>
      </c>
      <c r="B69" s="35" t="s">
        <v>183</v>
      </c>
      <c r="C69" s="60" t="s">
        <v>167</v>
      </c>
      <c r="D69" s="31" t="s">
        <v>8</v>
      </c>
      <c r="E69" s="31" t="s">
        <v>106</v>
      </c>
      <c r="F69" s="31"/>
      <c r="G69" s="53">
        <f t="shared" si="8"/>
        <v>458803</v>
      </c>
      <c r="H69" s="53">
        <f t="shared" si="8"/>
        <v>476157</v>
      </c>
      <c r="I69" s="53">
        <f t="shared" si="8"/>
        <v>1571281</v>
      </c>
    </row>
    <row r="70" spans="1:9" ht="38.25">
      <c r="A70" s="31" t="s">
        <v>148</v>
      </c>
      <c r="B70" s="34" t="s">
        <v>184</v>
      </c>
      <c r="C70" s="60" t="s">
        <v>167</v>
      </c>
      <c r="D70" s="31" t="s">
        <v>8</v>
      </c>
      <c r="E70" s="31" t="s">
        <v>109</v>
      </c>
      <c r="F70" s="31"/>
      <c r="G70" s="53">
        <f t="shared" si="8"/>
        <v>458803</v>
      </c>
      <c r="H70" s="53">
        <f t="shared" si="8"/>
        <v>476157</v>
      </c>
      <c r="I70" s="53">
        <f t="shared" si="8"/>
        <v>1571281</v>
      </c>
    </row>
    <row r="71" spans="1:9" ht="26.25">
      <c r="A71" s="31" t="s">
        <v>149</v>
      </c>
      <c r="B71" s="34" t="s">
        <v>61</v>
      </c>
      <c r="C71" s="60" t="s">
        <v>167</v>
      </c>
      <c r="D71" s="31" t="s">
        <v>8</v>
      </c>
      <c r="E71" s="31" t="s">
        <v>110</v>
      </c>
      <c r="F71" s="31"/>
      <c r="G71" s="53">
        <f t="shared" si="8"/>
        <v>458803</v>
      </c>
      <c r="H71" s="53">
        <f t="shared" si="8"/>
        <v>476157</v>
      </c>
      <c r="I71" s="53">
        <f t="shared" si="8"/>
        <v>1571281</v>
      </c>
    </row>
    <row r="72" spans="1:9" ht="26.25">
      <c r="A72" s="88" t="s">
        <v>150</v>
      </c>
      <c r="B72" s="34" t="s">
        <v>61</v>
      </c>
      <c r="C72" s="60" t="s">
        <v>167</v>
      </c>
      <c r="D72" s="31" t="s">
        <v>8</v>
      </c>
      <c r="E72" s="31" t="s">
        <v>110</v>
      </c>
      <c r="F72" s="31" t="s">
        <v>62</v>
      </c>
      <c r="G72" s="53">
        <f>G73</f>
        <v>458803</v>
      </c>
      <c r="H72" s="53">
        <f t="shared" si="8"/>
        <v>476157</v>
      </c>
      <c r="I72" s="53">
        <f t="shared" si="8"/>
        <v>1571281</v>
      </c>
    </row>
    <row r="73" spans="1:9" ht="27.75" customHeight="1">
      <c r="A73" s="31" t="s">
        <v>151</v>
      </c>
      <c r="B73" s="34" t="s">
        <v>63</v>
      </c>
      <c r="C73" s="60" t="s">
        <v>167</v>
      </c>
      <c r="D73" s="31" t="s">
        <v>8</v>
      </c>
      <c r="E73" s="31" t="s">
        <v>110</v>
      </c>
      <c r="F73" s="31" t="s">
        <v>64</v>
      </c>
      <c r="G73" s="53">
        <v>458803</v>
      </c>
      <c r="H73" s="53">
        <v>476157</v>
      </c>
      <c r="I73" s="53">
        <v>1571281</v>
      </c>
    </row>
    <row r="74" spans="1:10" s="90" customFormat="1" ht="21.75" customHeight="1">
      <c r="A74" s="31" t="s">
        <v>152</v>
      </c>
      <c r="B74" s="89" t="s">
        <v>91</v>
      </c>
      <c r="C74" s="72" t="s">
        <v>167</v>
      </c>
      <c r="D74" s="88" t="s">
        <v>92</v>
      </c>
      <c r="E74" s="88"/>
      <c r="F74" s="88"/>
      <c r="G74" s="83">
        <f aca="true" t="shared" si="9" ref="G74:I79">G75</f>
        <v>611523.5</v>
      </c>
      <c r="H74" s="83">
        <f t="shared" si="9"/>
        <v>759368</v>
      </c>
      <c r="I74" s="83">
        <f t="shared" si="9"/>
        <v>759368</v>
      </c>
      <c r="J74" s="94"/>
    </row>
    <row r="75" spans="1:9" ht="21.75" customHeight="1">
      <c r="A75" s="31" t="s">
        <v>153</v>
      </c>
      <c r="B75" s="34" t="s">
        <v>10</v>
      </c>
      <c r="C75" s="60" t="s">
        <v>167</v>
      </c>
      <c r="D75" s="31" t="s">
        <v>9</v>
      </c>
      <c r="E75" s="31"/>
      <c r="F75" s="31"/>
      <c r="G75" s="53">
        <f t="shared" si="9"/>
        <v>611523.5</v>
      </c>
      <c r="H75" s="53">
        <f t="shared" si="9"/>
        <v>759368</v>
      </c>
      <c r="I75" s="53">
        <f t="shared" si="9"/>
        <v>759368</v>
      </c>
    </row>
    <row r="76" spans="1:9" ht="42.75" customHeight="1">
      <c r="A76" s="31" t="s">
        <v>154</v>
      </c>
      <c r="B76" s="35" t="s">
        <v>183</v>
      </c>
      <c r="C76" s="60" t="s">
        <v>167</v>
      </c>
      <c r="D76" s="31" t="s">
        <v>9</v>
      </c>
      <c r="E76" s="31" t="s">
        <v>106</v>
      </c>
      <c r="F76" s="31"/>
      <c r="G76" s="53">
        <f t="shared" si="9"/>
        <v>611523.5</v>
      </c>
      <c r="H76" s="53">
        <f t="shared" si="9"/>
        <v>759368</v>
      </c>
      <c r="I76" s="53">
        <f t="shared" si="9"/>
        <v>759368</v>
      </c>
    </row>
    <row r="77" spans="1:9" ht="62.25">
      <c r="A77" s="31" t="s">
        <v>155</v>
      </c>
      <c r="B77" s="69" t="s">
        <v>185</v>
      </c>
      <c r="C77" s="60" t="s">
        <v>167</v>
      </c>
      <c r="D77" s="31" t="s">
        <v>9</v>
      </c>
      <c r="E77" s="31" t="s">
        <v>111</v>
      </c>
      <c r="F77" s="31"/>
      <c r="G77" s="53">
        <f t="shared" si="9"/>
        <v>611523.5</v>
      </c>
      <c r="H77" s="53">
        <f t="shared" si="9"/>
        <v>759368</v>
      </c>
      <c r="I77" s="53">
        <f t="shared" si="9"/>
        <v>759368</v>
      </c>
    </row>
    <row r="78" spans="1:9" ht="26.25">
      <c r="A78" s="31" t="s">
        <v>156</v>
      </c>
      <c r="B78" s="34" t="s">
        <v>1</v>
      </c>
      <c r="C78" s="60" t="s">
        <v>167</v>
      </c>
      <c r="D78" s="31" t="s">
        <v>9</v>
      </c>
      <c r="E78" s="31" t="s">
        <v>112</v>
      </c>
      <c r="F78" s="31"/>
      <c r="G78" s="53">
        <f t="shared" si="9"/>
        <v>611523.5</v>
      </c>
      <c r="H78" s="53">
        <f t="shared" si="9"/>
        <v>759368</v>
      </c>
      <c r="I78" s="53">
        <f t="shared" si="9"/>
        <v>759368</v>
      </c>
    </row>
    <row r="79" spans="1:9" ht="26.25">
      <c r="A79" s="88" t="s">
        <v>157</v>
      </c>
      <c r="B79" s="34" t="s">
        <v>61</v>
      </c>
      <c r="C79" s="60" t="s">
        <v>167</v>
      </c>
      <c r="D79" s="31" t="s">
        <v>9</v>
      </c>
      <c r="E79" s="31" t="s">
        <v>112</v>
      </c>
      <c r="F79" s="31" t="s">
        <v>62</v>
      </c>
      <c r="G79" s="53">
        <f>G80</f>
        <v>611523.5</v>
      </c>
      <c r="H79" s="53">
        <f t="shared" si="9"/>
        <v>759368</v>
      </c>
      <c r="I79" s="53">
        <f t="shared" si="9"/>
        <v>759368</v>
      </c>
    </row>
    <row r="80" spans="1:10" ht="32.25" customHeight="1">
      <c r="A80" s="31" t="s">
        <v>158</v>
      </c>
      <c r="B80" s="34" t="s">
        <v>63</v>
      </c>
      <c r="C80" s="60" t="s">
        <v>167</v>
      </c>
      <c r="D80" s="31" t="s">
        <v>9</v>
      </c>
      <c r="E80" s="31" t="s">
        <v>112</v>
      </c>
      <c r="F80" s="31" t="s">
        <v>64</v>
      </c>
      <c r="G80" s="53">
        <v>611523.5</v>
      </c>
      <c r="H80" s="53">
        <v>759368</v>
      </c>
      <c r="I80" s="53">
        <v>759368</v>
      </c>
      <c r="J80" s="95"/>
    </row>
    <row r="81" spans="1:10" s="90" customFormat="1" ht="25.5">
      <c r="A81" s="31" t="s">
        <v>159</v>
      </c>
      <c r="B81" s="89" t="s">
        <v>67</v>
      </c>
      <c r="C81" s="72" t="s">
        <v>167</v>
      </c>
      <c r="D81" s="88" t="s">
        <v>28</v>
      </c>
      <c r="E81" s="88"/>
      <c r="F81" s="88"/>
      <c r="G81" s="83">
        <f>G82</f>
        <v>20323</v>
      </c>
      <c r="H81" s="83">
        <f>H82</f>
        <v>20323</v>
      </c>
      <c r="I81" s="83">
        <f>I82</f>
        <v>20323</v>
      </c>
      <c r="J81" s="94"/>
    </row>
    <row r="82" spans="1:9" ht="28.5" customHeight="1">
      <c r="A82" s="31" t="s">
        <v>160</v>
      </c>
      <c r="B82" s="84" t="s">
        <v>100</v>
      </c>
      <c r="C82" s="60" t="s">
        <v>167</v>
      </c>
      <c r="D82" s="31" t="s">
        <v>32</v>
      </c>
      <c r="E82" s="31"/>
      <c r="F82" s="31"/>
      <c r="G82" s="53">
        <f aca="true" t="shared" si="10" ref="G82:I86">G83</f>
        <v>20323</v>
      </c>
      <c r="H82" s="53">
        <f t="shared" si="10"/>
        <v>20323</v>
      </c>
      <c r="I82" s="53">
        <f t="shared" si="10"/>
        <v>20323</v>
      </c>
    </row>
    <row r="83" spans="1:9" ht="38.25">
      <c r="A83" s="31" t="s">
        <v>161</v>
      </c>
      <c r="B83" s="35" t="s">
        <v>183</v>
      </c>
      <c r="C83" s="60" t="s">
        <v>167</v>
      </c>
      <c r="D83" s="31" t="s">
        <v>32</v>
      </c>
      <c r="E83" s="31" t="s">
        <v>106</v>
      </c>
      <c r="F83" s="31"/>
      <c r="G83" s="53">
        <f t="shared" si="10"/>
        <v>20323</v>
      </c>
      <c r="H83" s="53">
        <f t="shared" si="10"/>
        <v>20323</v>
      </c>
      <c r="I83" s="53">
        <f t="shared" si="10"/>
        <v>20323</v>
      </c>
    </row>
    <row r="84" spans="1:9" ht="51">
      <c r="A84" s="96" t="s">
        <v>162</v>
      </c>
      <c r="B84" s="34" t="s">
        <v>187</v>
      </c>
      <c r="C84" s="60" t="s">
        <v>167</v>
      </c>
      <c r="D84" s="31" t="s">
        <v>32</v>
      </c>
      <c r="E84" s="31" t="s">
        <v>113</v>
      </c>
      <c r="F84" s="31"/>
      <c r="G84" s="53">
        <f t="shared" si="10"/>
        <v>20323</v>
      </c>
      <c r="H84" s="53">
        <f t="shared" si="10"/>
        <v>20323</v>
      </c>
      <c r="I84" s="53">
        <f t="shared" si="10"/>
        <v>20323</v>
      </c>
    </row>
    <row r="85" spans="1:9" ht="26.25">
      <c r="A85" s="96" t="s">
        <v>163</v>
      </c>
      <c r="B85" s="34" t="s">
        <v>2</v>
      </c>
      <c r="C85" s="60" t="s">
        <v>167</v>
      </c>
      <c r="D85" s="31" t="s">
        <v>32</v>
      </c>
      <c r="E85" s="31" t="s">
        <v>114</v>
      </c>
      <c r="F85" s="31"/>
      <c r="G85" s="53">
        <f t="shared" si="10"/>
        <v>20323</v>
      </c>
      <c r="H85" s="53">
        <f t="shared" si="10"/>
        <v>20323</v>
      </c>
      <c r="I85" s="53">
        <f t="shared" si="10"/>
        <v>20323</v>
      </c>
    </row>
    <row r="86" spans="1:9" ht="21.75" customHeight="1">
      <c r="A86" s="96" t="s">
        <v>164</v>
      </c>
      <c r="B86" s="34" t="s">
        <v>4</v>
      </c>
      <c r="C86" s="60" t="s">
        <v>167</v>
      </c>
      <c r="D86" s="31" t="s">
        <v>32</v>
      </c>
      <c r="E86" s="31" t="s">
        <v>114</v>
      </c>
      <c r="F86" s="31" t="s">
        <v>5</v>
      </c>
      <c r="G86" s="53">
        <f t="shared" si="10"/>
        <v>20323</v>
      </c>
      <c r="H86" s="53">
        <f t="shared" si="10"/>
        <v>20323</v>
      </c>
      <c r="I86" s="53">
        <f t="shared" si="10"/>
        <v>20323</v>
      </c>
    </row>
    <row r="87" spans="1:9" ht="22.5" customHeight="1">
      <c r="A87" s="96" t="s">
        <v>165</v>
      </c>
      <c r="B87" s="34" t="s">
        <v>14</v>
      </c>
      <c r="C87" s="60" t="s">
        <v>167</v>
      </c>
      <c r="D87" s="31" t="s">
        <v>32</v>
      </c>
      <c r="E87" s="31" t="s">
        <v>114</v>
      </c>
      <c r="F87" s="31" t="s">
        <v>13</v>
      </c>
      <c r="G87" s="53">
        <v>20323</v>
      </c>
      <c r="H87" s="53">
        <v>20323</v>
      </c>
      <c r="I87" s="53">
        <v>20323</v>
      </c>
    </row>
    <row r="88" spans="1:9" ht="22.5" customHeight="1">
      <c r="A88" s="97">
        <v>73</v>
      </c>
      <c r="B88" s="79" t="s">
        <v>4</v>
      </c>
      <c r="C88" s="60" t="s">
        <v>167</v>
      </c>
      <c r="D88" s="31" t="s">
        <v>199</v>
      </c>
      <c r="E88" s="31" t="s">
        <v>197</v>
      </c>
      <c r="F88" s="31"/>
      <c r="G88" s="53">
        <v>0</v>
      </c>
      <c r="H88" s="53">
        <v>24000</v>
      </c>
      <c r="I88" s="53">
        <v>24000</v>
      </c>
    </row>
    <row r="89" spans="1:9" ht="22.5" customHeight="1">
      <c r="A89" s="97">
        <v>74</v>
      </c>
      <c r="B89" s="79" t="s">
        <v>14</v>
      </c>
      <c r="C89" s="60" t="s">
        <v>167</v>
      </c>
      <c r="D89" s="31" t="s">
        <v>199</v>
      </c>
      <c r="E89" s="31" t="s">
        <v>197</v>
      </c>
      <c r="F89" s="31"/>
      <c r="G89" s="53">
        <v>0</v>
      </c>
      <c r="H89" s="53">
        <v>24000</v>
      </c>
      <c r="I89" s="53">
        <v>24000</v>
      </c>
    </row>
    <row r="90" spans="1:9" ht="22.5" customHeight="1">
      <c r="A90" s="96" t="s">
        <v>209</v>
      </c>
      <c r="B90" s="80" t="s">
        <v>202</v>
      </c>
      <c r="C90" s="60" t="s">
        <v>167</v>
      </c>
      <c r="D90" s="31" t="s">
        <v>199</v>
      </c>
      <c r="E90" s="31" t="s">
        <v>197</v>
      </c>
      <c r="F90" s="31" t="s">
        <v>5</v>
      </c>
      <c r="G90" s="53">
        <v>0</v>
      </c>
      <c r="H90" s="53">
        <v>24000</v>
      </c>
      <c r="I90" s="53">
        <v>24000</v>
      </c>
    </row>
    <row r="91" spans="1:9" ht="22.5" customHeight="1">
      <c r="A91" s="96" t="s">
        <v>210</v>
      </c>
      <c r="B91" s="110" t="s">
        <v>201</v>
      </c>
      <c r="C91" s="60" t="s">
        <v>167</v>
      </c>
      <c r="D91" s="31" t="s">
        <v>199</v>
      </c>
      <c r="E91" s="31" t="s">
        <v>197</v>
      </c>
      <c r="F91" s="31" t="s">
        <v>13</v>
      </c>
      <c r="G91" s="53">
        <v>0</v>
      </c>
      <c r="H91" s="53">
        <v>24000</v>
      </c>
      <c r="I91" s="53">
        <v>24000</v>
      </c>
    </row>
    <row r="92" spans="1:9" ht="19.5" customHeight="1">
      <c r="A92" s="109"/>
      <c r="B92" s="63" t="s">
        <v>171</v>
      </c>
      <c r="C92" s="60" t="s">
        <v>167</v>
      </c>
      <c r="D92" s="60"/>
      <c r="E92" s="60"/>
      <c r="F92" s="60"/>
      <c r="G92" s="62">
        <v>0</v>
      </c>
      <c r="H92" s="62">
        <v>118708</v>
      </c>
      <c r="I92" s="62">
        <v>292635</v>
      </c>
    </row>
    <row r="93" spans="1:9" ht="21.75" customHeight="1">
      <c r="A93" s="109"/>
      <c r="B93" s="63" t="s">
        <v>15</v>
      </c>
      <c r="C93" s="60"/>
      <c r="D93" s="60"/>
      <c r="E93" s="61"/>
      <c r="F93" s="60"/>
      <c r="G93" s="62">
        <f>G17+G58+G67+G74+G81+G92+G91</f>
        <v>5706766.56</v>
      </c>
      <c r="H93" s="62">
        <f>H17+H58+H67+H74+H81+H92+H91</f>
        <v>4918565</v>
      </c>
      <c r="I93" s="62">
        <f>I17+I58+I67+I74+I81+I92+I91</f>
        <v>6027387</v>
      </c>
    </row>
    <row r="94" spans="1:9" ht="26.25">
      <c r="A94" s="5"/>
      <c r="B94" s="5"/>
      <c r="C94" s="5"/>
      <c r="D94" s="5"/>
      <c r="E94" s="5"/>
      <c r="F94" s="5"/>
      <c r="G94" s="5"/>
      <c r="H94" s="5"/>
      <c r="I94" s="5"/>
    </row>
    <row r="95" spans="1:9" ht="26.25">
      <c r="A95" s="5"/>
      <c r="B95" s="5"/>
      <c r="C95" s="5"/>
      <c r="D95" s="5"/>
      <c r="E95" s="5"/>
      <c r="F95" s="5"/>
      <c r="G95" s="5"/>
      <c r="H95" s="5"/>
      <c r="I95" s="5"/>
    </row>
    <row r="96" spans="1:10" ht="26.25">
      <c r="A96" s="5"/>
      <c r="B96" s="5"/>
      <c r="C96" s="92"/>
      <c r="D96" s="5"/>
      <c r="E96" s="5"/>
      <c r="F96" s="5"/>
      <c r="G96" s="5"/>
      <c r="H96" s="5"/>
      <c r="I96" s="5"/>
      <c r="J96" s="5"/>
    </row>
    <row r="97" spans="1:10" ht="26.25">
      <c r="A97" s="5"/>
      <c r="B97" s="5"/>
      <c r="C97" s="92"/>
      <c r="D97" s="5"/>
      <c r="E97" s="5"/>
      <c r="F97" s="5"/>
      <c r="G97" s="5"/>
      <c r="H97" s="5"/>
      <c r="I97" s="5"/>
      <c r="J97" s="5"/>
    </row>
    <row r="98" spans="1:10" ht="26.25">
      <c r="A98" s="5"/>
      <c r="B98" s="5"/>
      <c r="C98" s="92"/>
      <c r="D98" s="5"/>
      <c r="E98" s="5"/>
      <c r="F98" s="5"/>
      <c r="G98" s="5"/>
      <c r="H98" s="5"/>
      <c r="I98" s="5"/>
      <c r="J98" s="5"/>
    </row>
    <row r="99" spans="1:10" ht="26.25">
      <c r="A99" s="5"/>
      <c r="B99" s="5"/>
      <c r="C99" s="92"/>
      <c r="D99" s="5"/>
      <c r="E99" s="5"/>
      <c r="F99" s="5"/>
      <c r="G99" s="5"/>
      <c r="H99" s="5"/>
      <c r="I99" s="5"/>
      <c r="J99" s="5"/>
    </row>
    <row r="100" spans="1:9" ht="26.25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26.25">
      <c r="A101" s="5"/>
      <c r="B101" s="5"/>
      <c r="C101" s="5"/>
      <c r="D101" s="5"/>
      <c r="E101" s="5"/>
      <c r="F101" s="5"/>
      <c r="G101" s="5"/>
      <c r="H101" s="5"/>
      <c r="I101" s="5"/>
    </row>
    <row r="103" spans="2:9" ht="26.25">
      <c r="B103" s="5"/>
      <c r="C103" s="5"/>
      <c r="D103" s="5"/>
      <c r="E103" s="5"/>
      <c r="F103" s="5"/>
      <c r="G103" s="5"/>
      <c r="H103" s="5"/>
      <c r="I103" s="5"/>
    </row>
    <row r="104" spans="2:9" ht="26.25">
      <c r="B104" s="5"/>
      <c r="C104" s="5"/>
      <c r="D104" s="5"/>
      <c r="E104" s="5"/>
      <c r="F104" s="5"/>
      <c r="G104" s="5"/>
      <c r="H104" s="5"/>
      <c r="I104" s="5"/>
    </row>
    <row r="105" spans="2:9" ht="26.25">
      <c r="B105" s="5"/>
      <c r="C105" s="5"/>
      <c r="D105" s="5"/>
      <c r="E105" s="5"/>
      <c r="F105" s="5"/>
      <c r="G105" s="5"/>
      <c r="H105" s="5"/>
      <c r="I105" s="5"/>
    </row>
    <row r="106" spans="2:9" ht="26.25">
      <c r="B106" s="5"/>
      <c r="C106" s="5"/>
      <c r="D106" s="5"/>
      <c r="E106" s="5"/>
      <c r="F106" s="5"/>
      <c r="G106" s="5"/>
      <c r="H106" s="5"/>
      <c r="I106" s="5"/>
    </row>
    <row r="107" spans="2:9" ht="26.25">
      <c r="B107" s="5"/>
      <c r="C107" s="5"/>
      <c r="D107" s="5"/>
      <c r="E107" s="5"/>
      <c r="F107" s="5"/>
      <c r="G107" s="5"/>
      <c r="H107" s="5"/>
      <c r="I107" s="5"/>
    </row>
    <row r="108" spans="2:9" ht="26.25">
      <c r="B108" s="5"/>
      <c r="C108" s="5"/>
      <c r="D108" s="5"/>
      <c r="E108" s="5"/>
      <c r="F108" s="5"/>
      <c r="G108" s="5"/>
      <c r="H108" s="5"/>
      <c r="I108" s="5"/>
    </row>
    <row r="109" spans="2:9" ht="26.25">
      <c r="B109" s="5"/>
      <c r="C109" s="5"/>
      <c r="D109" s="5"/>
      <c r="E109" s="5"/>
      <c r="F109" s="5"/>
      <c r="G109" s="5"/>
      <c r="H109" s="5"/>
      <c r="I109" s="5"/>
    </row>
  </sheetData>
  <sheetProtection/>
  <mergeCells count="3">
    <mergeCell ref="A11:I11"/>
    <mergeCell ref="A12:I12"/>
    <mergeCell ref="H3:I3"/>
  </mergeCells>
  <printOptions/>
  <pageMargins left="0.3937007874015748" right="0" top="0.5905511811023623" bottom="0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0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3.625" style="36" customWidth="1"/>
    <col min="2" max="2" width="60.625" style="37" customWidth="1"/>
    <col min="3" max="3" width="13.25390625" style="38" customWidth="1"/>
    <col min="4" max="4" width="7.875" style="38" customWidth="1"/>
    <col min="5" max="5" width="7.00390625" style="38" customWidth="1"/>
    <col min="6" max="6" width="13.875" style="46" customWidth="1"/>
    <col min="7" max="7" width="15.125" style="40" customWidth="1"/>
    <col min="8" max="8" width="15.75390625" style="40" customWidth="1"/>
    <col min="9" max="9" width="9.125" style="40" customWidth="1"/>
    <col min="10" max="10" width="10.625" style="40" customWidth="1"/>
    <col min="11" max="11" width="10.375" style="40" customWidth="1"/>
    <col min="12" max="16384" width="9.125" style="40" customWidth="1"/>
  </cols>
  <sheetData>
    <row r="1" spans="4:8" ht="15.75">
      <c r="D1" s="39"/>
      <c r="F1" s="47"/>
      <c r="G1" s="150" t="s">
        <v>33</v>
      </c>
      <c r="H1" s="150"/>
    </row>
    <row r="2" spans="4:8" ht="15.75">
      <c r="D2" s="39"/>
      <c r="F2" s="48"/>
      <c r="G2" s="5" t="s">
        <v>172</v>
      </c>
      <c r="H2" s="5"/>
    </row>
    <row r="3" spans="4:8" ht="15.75">
      <c r="D3" s="41"/>
      <c r="F3" s="49"/>
      <c r="G3" s="5" t="s">
        <v>217</v>
      </c>
      <c r="H3" s="5"/>
    </row>
    <row r="4" spans="4:8" ht="15.75">
      <c r="D4" s="42"/>
      <c r="F4" s="50"/>
      <c r="G4" s="5" t="s">
        <v>218</v>
      </c>
      <c r="H4" s="5"/>
    </row>
    <row r="5" spans="4:8" ht="10.5" customHeight="1">
      <c r="D5" s="42"/>
      <c r="F5" s="50"/>
      <c r="G5" s="5"/>
      <c r="H5" s="5"/>
    </row>
    <row r="6" spans="4:8" ht="15.75">
      <c r="D6" s="42"/>
      <c r="F6" s="50"/>
      <c r="G6" s="159" t="s">
        <v>208</v>
      </c>
      <c r="H6" s="159"/>
    </row>
    <row r="7" spans="4:8" ht="15.75">
      <c r="D7" s="42"/>
      <c r="F7" s="50"/>
      <c r="G7" s="5" t="s">
        <v>177</v>
      </c>
      <c r="H7" s="5"/>
    </row>
    <row r="8" spans="4:8" ht="15.75">
      <c r="D8" s="42"/>
      <c r="F8" s="50"/>
      <c r="G8" s="5" t="s">
        <v>189</v>
      </c>
      <c r="H8" s="5"/>
    </row>
    <row r="9" spans="4:8" ht="15.75">
      <c r="D9" s="42"/>
      <c r="F9" s="50"/>
      <c r="G9" s="5" t="s">
        <v>212</v>
      </c>
      <c r="H9" s="5"/>
    </row>
    <row r="10" spans="4:8" ht="9" customHeight="1">
      <c r="D10" s="42"/>
      <c r="F10" s="50"/>
      <c r="G10" s="5"/>
      <c r="H10" s="5"/>
    </row>
    <row r="11" spans="1:8" ht="52.5" customHeight="1">
      <c r="A11" s="160" t="s">
        <v>198</v>
      </c>
      <c r="B11" s="160"/>
      <c r="C11" s="160"/>
      <c r="D11" s="160"/>
      <c r="E11" s="160"/>
      <c r="F11" s="160"/>
      <c r="G11" s="160"/>
      <c r="H11" s="160"/>
    </row>
    <row r="12" spans="1:6" ht="12.75">
      <c r="A12" s="44"/>
      <c r="B12" s="43"/>
      <c r="C12" s="43"/>
      <c r="D12" s="43"/>
      <c r="E12" s="43"/>
      <c r="F12" s="51"/>
    </row>
    <row r="13" ht="12.75">
      <c r="H13" s="45" t="s">
        <v>102</v>
      </c>
    </row>
    <row r="14" spans="1:8" ht="51">
      <c r="A14" s="30" t="s">
        <v>72</v>
      </c>
      <c r="B14" s="30" t="s">
        <v>52</v>
      </c>
      <c r="C14" s="31" t="s">
        <v>23</v>
      </c>
      <c r="D14" s="31" t="s">
        <v>24</v>
      </c>
      <c r="E14" s="31" t="s">
        <v>54</v>
      </c>
      <c r="F14" s="52" t="s">
        <v>203</v>
      </c>
      <c r="G14" s="32" t="s">
        <v>204</v>
      </c>
      <c r="H14" s="52" t="s">
        <v>205</v>
      </c>
    </row>
    <row r="15" spans="1:8" ht="12.75">
      <c r="A15" s="33" t="s">
        <v>75</v>
      </c>
      <c r="B15" s="31" t="s">
        <v>76</v>
      </c>
      <c r="C15" s="33" t="s">
        <v>77</v>
      </c>
      <c r="D15" s="31" t="s">
        <v>78</v>
      </c>
      <c r="E15" s="33" t="s">
        <v>79</v>
      </c>
      <c r="F15" s="31" t="s">
        <v>80</v>
      </c>
      <c r="G15" s="33" t="s">
        <v>81</v>
      </c>
      <c r="H15" s="31" t="s">
        <v>85</v>
      </c>
    </row>
    <row r="16" spans="1:19" ht="47.25">
      <c r="A16" s="31" t="s">
        <v>75</v>
      </c>
      <c r="B16" s="111" t="s">
        <v>183</v>
      </c>
      <c r="C16" s="72" t="s">
        <v>106</v>
      </c>
      <c r="D16" s="72" t="s">
        <v>55</v>
      </c>
      <c r="E16" s="72" t="s">
        <v>55</v>
      </c>
      <c r="F16" s="112">
        <f>F17+F23+F29+F35</f>
        <v>1268222.8900000001</v>
      </c>
      <c r="G16" s="112">
        <f>G17+G23+G29+G35</f>
        <v>1306248</v>
      </c>
      <c r="H16" s="112">
        <f>H17+H23+H29+H35</f>
        <v>2401372</v>
      </c>
      <c r="K16" s="46"/>
      <c r="S16" s="133"/>
    </row>
    <row r="17" spans="1:8" ht="47.25">
      <c r="A17" s="31" t="s">
        <v>76</v>
      </c>
      <c r="B17" s="113" t="s">
        <v>185</v>
      </c>
      <c r="C17" s="114" t="s">
        <v>111</v>
      </c>
      <c r="D17" s="114"/>
      <c r="E17" s="114"/>
      <c r="F17" s="115">
        <f>F19</f>
        <v>611523.5</v>
      </c>
      <c r="G17" s="115">
        <f>G19</f>
        <v>759368</v>
      </c>
      <c r="H17" s="115">
        <f>H19</f>
        <v>759368</v>
      </c>
    </row>
    <row r="18" spans="1:8" ht="31.5">
      <c r="A18" s="31" t="s">
        <v>77</v>
      </c>
      <c r="B18" s="79" t="s">
        <v>1</v>
      </c>
      <c r="C18" s="60" t="s">
        <v>170</v>
      </c>
      <c r="D18" s="60"/>
      <c r="E18" s="60"/>
      <c r="F18" s="116">
        <f aca="true" t="shared" si="0" ref="F18:H19">F19</f>
        <v>611523.5</v>
      </c>
      <c r="G18" s="116">
        <f t="shared" si="0"/>
        <v>759368</v>
      </c>
      <c r="H18" s="116">
        <f t="shared" si="0"/>
        <v>759368</v>
      </c>
    </row>
    <row r="19" spans="1:8" ht="31.5">
      <c r="A19" s="31" t="s">
        <v>78</v>
      </c>
      <c r="B19" s="79" t="s">
        <v>61</v>
      </c>
      <c r="C19" s="60" t="s">
        <v>170</v>
      </c>
      <c r="D19" s="60" t="s">
        <v>62</v>
      </c>
      <c r="E19" s="60"/>
      <c r="F19" s="116">
        <f t="shared" si="0"/>
        <v>611523.5</v>
      </c>
      <c r="G19" s="116">
        <f t="shared" si="0"/>
        <v>759368</v>
      </c>
      <c r="H19" s="116">
        <f t="shared" si="0"/>
        <v>759368</v>
      </c>
    </row>
    <row r="20" spans="1:8" ht="31.5">
      <c r="A20" s="31" t="s">
        <v>79</v>
      </c>
      <c r="B20" s="79" t="s">
        <v>63</v>
      </c>
      <c r="C20" s="60" t="s">
        <v>170</v>
      </c>
      <c r="D20" s="60" t="s">
        <v>64</v>
      </c>
      <c r="E20" s="60"/>
      <c r="F20" s="116">
        <f>F21</f>
        <v>611523.5</v>
      </c>
      <c r="G20" s="116">
        <f>G22</f>
        <v>759368</v>
      </c>
      <c r="H20" s="116">
        <f>H22</f>
        <v>759368</v>
      </c>
    </row>
    <row r="21" spans="1:8" ht="15.75">
      <c r="A21" s="31" t="s">
        <v>80</v>
      </c>
      <c r="B21" s="79" t="s">
        <v>91</v>
      </c>
      <c r="C21" s="60" t="s">
        <v>170</v>
      </c>
      <c r="D21" s="60" t="s">
        <v>64</v>
      </c>
      <c r="E21" s="60" t="s">
        <v>92</v>
      </c>
      <c r="F21" s="116">
        <f>F22</f>
        <v>611523.5</v>
      </c>
      <c r="G21" s="116">
        <f>G22</f>
        <v>759368</v>
      </c>
      <c r="H21" s="116">
        <f>H22</f>
        <v>759368</v>
      </c>
    </row>
    <row r="22" spans="1:8" ht="15.75">
      <c r="A22" s="31" t="s">
        <v>81</v>
      </c>
      <c r="B22" s="79" t="s">
        <v>10</v>
      </c>
      <c r="C22" s="60" t="s">
        <v>170</v>
      </c>
      <c r="D22" s="60" t="s">
        <v>64</v>
      </c>
      <c r="E22" s="60" t="s">
        <v>9</v>
      </c>
      <c r="F22" s="117">
        <v>611523.5</v>
      </c>
      <c r="G22" s="116">
        <v>759368</v>
      </c>
      <c r="H22" s="116">
        <v>759368</v>
      </c>
    </row>
    <row r="23" spans="1:8" ht="34.5" customHeight="1">
      <c r="A23" s="31" t="s">
        <v>85</v>
      </c>
      <c r="B23" s="79" t="s">
        <v>184</v>
      </c>
      <c r="C23" s="114" t="s">
        <v>109</v>
      </c>
      <c r="D23" s="114"/>
      <c r="E23" s="114"/>
      <c r="F23" s="115">
        <f>F24</f>
        <v>458803</v>
      </c>
      <c r="G23" s="115">
        <f>G24</f>
        <v>476157</v>
      </c>
      <c r="H23" s="115">
        <f>H24</f>
        <v>1571281</v>
      </c>
    </row>
    <row r="24" spans="1:8" ht="31.5">
      <c r="A24" s="31" t="s">
        <v>86</v>
      </c>
      <c r="B24" s="79" t="s">
        <v>61</v>
      </c>
      <c r="C24" s="60" t="s">
        <v>110</v>
      </c>
      <c r="D24" s="60"/>
      <c r="E24" s="114"/>
      <c r="F24" s="116">
        <f aca="true" t="shared" si="1" ref="F24:H27">F25</f>
        <v>458803</v>
      </c>
      <c r="G24" s="116">
        <f t="shared" si="1"/>
        <v>476157</v>
      </c>
      <c r="H24" s="116">
        <f t="shared" si="1"/>
        <v>1571281</v>
      </c>
    </row>
    <row r="25" spans="1:8" ht="31.5">
      <c r="A25" s="31" t="s">
        <v>87</v>
      </c>
      <c r="B25" s="79" t="s">
        <v>61</v>
      </c>
      <c r="C25" s="60" t="s">
        <v>110</v>
      </c>
      <c r="D25" s="60" t="s">
        <v>62</v>
      </c>
      <c r="E25" s="114"/>
      <c r="F25" s="116">
        <f t="shared" si="1"/>
        <v>458803</v>
      </c>
      <c r="G25" s="116">
        <f t="shared" si="1"/>
        <v>476157</v>
      </c>
      <c r="H25" s="116">
        <f t="shared" si="1"/>
        <v>1571281</v>
      </c>
    </row>
    <row r="26" spans="1:8" ht="31.5">
      <c r="A26" s="31" t="s">
        <v>88</v>
      </c>
      <c r="B26" s="79" t="s">
        <v>63</v>
      </c>
      <c r="C26" s="60" t="s">
        <v>110</v>
      </c>
      <c r="D26" s="60" t="s">
        <v>64</v>
      </c>
      <c r="E26" s="114"/>
      <c r="F26" s="116">
        <f t="shared" si="1"/>
        <v>458803</v>
      </c>
      <c r="G26" s="116">
        <f t="shared" si="1"/>
        <v>476157</v>
      </c>
      <c r="H26" s="116">
        <f t="shared" si="1"/>
        <v>1571281</v>
      </c>
    </row>
    <row r="27" spans="1:8" ht="15.75">
      <c r="A27" s="31" t="s">
        <v>89</v>
      </c>
      <c r="B27" s="8" t="s">
        <v>70</v>
      </c>
      <c r="C27" s="60" t="s">
        <v>110</v>
      </c>
      <c r="D27" s="60" t="s">
        <v>64</v>
      </c>
      <c r="E27" s="60" t="s">
        <v>71</v>
      </c>
      <c r="F27" s="116">
        <f t="shared" si="1"/>
        <v>458803</v>
      </c>
      <c r="G27" s="116">
        <f t="shared" si="1"/>
        <v>476157</v>
      </c>
      <c r="H27" s="116">
        <f t="shared" si="1"/>
        <v>1571281</v>
      </c>
    </row>
    <row r="28" spans="1:8" ht="15.75">
      <c r="A28" s="31" t="s">
        <v>40</v>
      </c>
      <c r="B28" s="118" t="s">
        <v>11</v>
      </c>
      <c r="C28" s="60" t="s">
        <v>110</v>
      </c>
      <c r="D28" s="60" t="s">
        <v>64</v>
      </c>
      <c r="E28" s="60" t="s">
        <v>8</v>
      </c>
      <c r="F28" s="116">
        <v>458803</v>
      </c>
      <c r="G28" s="116">
        <v>476157</v>
      </c>
      <c r="H28" s="116">
        <v>1571281</v>
      </c>
    </row>
    <row r="29" spans="1:8" ht="63">
      <c r="A29" s="31" t="s">
        <v>124</v>
      </c>
      <c r="B29" s="79" t="s">
        <v>187</v>
      </c>
      <c r="C29" s="114" t="s">
        <v>113</v>
      </c>
      <c r="D29" s="114"/>
      <c r="E29" s="114"/>
      <c r="F29" s="115">
        <f>F30</f>
        <v>20323</v>
      </c>
      <c r="G29" s="115">
        <f aca="true" t="shared" si="2" ref="G29:H33">G30</f>
        <v>20323</v>
      </c>
      <c r="H29" s="115">
        <f t="shared" si="2"/>
        <v>20323</v>
      </c>
    </row>
    <row r="30" spans="1:8" ht="15.75">
      <c r="A30" s="31" t="s">
        <v>125</v>
      </c>
      <c r="B30" s="79" t="s">
        <v>2</v>
      </c>
      <c r="C30" s="60" t="s">
        <v>114</v>
      </c>
      <c r="D30" s="60"/>
      <c r="E30" s="114"/>
      <c r="F30" s="116">
        <f>F31</f>
        <v>20323</v>
      </c>
      <c r="G30" s="116">
        <f t="shared" si="2"/>
        <v>20323</v>
      </c>
      <c r="H30" s="116">
        <f t="shared" si="2"/>
        <v>20323</v>
      </c>
    </row>
    <row r="31" spans="1:8" ht="15.75">
      <c r="A31" s="31" t="s">
        <v>126</v>
      </c>
      <c r="B31" s="79" t="s">
        <v>4</v>
      </c>
      <c r="C31" s="60" t="s">
        <v>114</v>
      </c>
      <c r="D31" s="60" t="s">
        <v>5</v>
      </c>
      <c r="E31" s="60"/>
      <c r="F31" s="116">
        <f>F32</f>
        <v>20323</v>
      </c>
      <c r="G31" s="116">
        <f t="shared" si="2"/>
        <v>20323</v>
      </c>
      <c r="H31" s="116">
        <f t="shared" si="2"/>
        <v>20323</v>
      </c>
    </row>
    <row r="32" spans="1:8" ht="15.75">
      <c r="A32" s="31" t="s">
        <v>18</v>
      </c>
      <c r="B32" s="79" t="s">
        <v>14</v>
      </c>
      <c r="C32" s="60" t="s">
        <v>114</v>
      </c>
      <c r="D32" s="60" t="s">
        <v>13</v>
      </c>
      <c r="E32" s="60"/>
      <c r="F32" s="116">
        <f>F33</f>
        <v>20323</v>
      </c>
      <c r="G32" s="116">
        <f t="shared" si="2"/>
        <v>20323</v>
      </c>
      <c r="H32" s="116">
        <f t="shared" si="2"/>
        <v>20323</v>
      </c>
    </row>
    <row r="33" spans="1:8" ht="15.75">
      <c r="A33" s="31" t="s">
        <v>127</v>
      </c>
      <c r="B33" s="8" t="s">
        <v>27</v>
      </c>
      <c r="C33" s="60" t="s">
        <v>114</v>
      </c>
      <c r="D33" s="60" t="s">
        <v>13</v>
      </c>
      <c r="E33" s="60" t="s">
        <v>28</v>
      </c>
      <c r="F33" s="116">
        <f>F34</f>
        <v>20323</v>
      </c>
      <c r="G33" s="116">
        <f t="shared" si="2"/>
        <v>20323</v>
      </c>
      <c r="H33" s="116">
        <f t="shared" si="2"/>
        <v>20323</v>
      </c>
    </row>
    <row r="34" spans="1:8" ht="15.75">
      <c r="A34" s="31" t="s">
        <v>19</v>
      </c>
      <c r="B34" s="8" t="s">
        <v>31</v>
      </c>
      <c r="C34" s="60" t="s">
        <v>114</v>
      </c>
      <c r="D34" s="60" t="s">
        <v>13</v>
      </c>
      <c r="E34" s="60" t="s">
        <v>32</v>
      </c>
      <c r="F34" s="116">
        <v>20323</v>
      </c>
      <c r="G34" s="116">
        <v>20323</v>
      </c>
      <c r="H34" s="116">
        <v>20323</v>
      </c>
    </row>
    <row r="35" spans="1:8" s="108" customFormat="1" ht="78.75">
      <c r="A35" s="31" t="s">
        <v>117</v>
      </c>
      <c r="B35" s="111" t="s">
        <v>188</v>
      </c>
      <c r="C35" s="114" t="s">
        <v>107</v>
      </c>
      <c r="D35" s="114"/>
      <c r="E35" s="114"/>
      <c r="F35" s="115">
        <f>F36</f>
        <v>177573.39</v>
      </c>
      <c r="G35" s="115">
        <f aca="true" t="shared" si="3" ref="G35:H39">G36</f>
        <v>50400</v>
      </c>
      <c r="H35" s="115">
        <f t="shared" si="3"/>
        <v>50400</v>
      </c>
    </row>
    <row r="36" spans="1:8" s="108" customFormat="1" ht="31.5">
      <c r="A36" s="31" t="s">
        <v>118</v>
      </c>
      <c r="B36" s="79" t="s">
        <v>16</v>
      </c>
      <c r="C36" s="60" t="s">
        <v>108</v>
      </c>
      <c r="D36" s="60"/>
      <c r="E36" s="60"/>
      <c r="F36" s="116">
        <f>F37</f>
        <v>177573.39</v>
      </c>
      <c r="G36" s="116">
        <f t="shared" si="3"/>
        <v>50400</v>
      </c>
      <c r="H36" s="116">
        <f t="shared" si="3"/>
        <v>50400</v>
      </c>
    </row>
    <row r="37" spans="1:8" s="108" customFormat="1" ht="31.5">
      <c r="A37" s="31" t="s">
        <v>119</v>
      </c>
      <c r="B37" s="79" t="s">
        <v>61</v>
      </c>
      <c r="C37" s="60" t="s">
        <v>108</v>
      </c>
      <c r="D37" s="60" t="s">
        <v>62</v>
      </c>
      <c r="E37" s="60"/>
      <c r="F37" s="116">
        <f>F38</f>
        <v>177573.39</v>
      </c>
      <c r="G37" s="116">
        <f t="shared" si="3"/>
        <v>50400</v>
      </c>
      <c r="H37" s="116">
        <f t="shared" si="3"/>
        <v>50400</v>
      </c>
    </row>
    <row r="38" spans="1:8" s="108" customFormat="1" ht="31.5">
      <c r="A38" s="31" t="s">
        <v>120</v>
      </c>
      <c r="B38" s="79" t="s">
        <v>63</v>
      </c>
      <c r="C38" s="60" t="s">
        <v>108</v>
      </c>
      <c r="D38" s="60" t="s">
        <v>64</v>
      </c>
      <c r="E38" s="60"/>
      <c r="F38" s="116">
        <f>F39</f>
        <v>177573.39</v>
      </c>
      <c r="G38" s="116">
        <f t="shared" si="3"/>
        <v>50400</v>
      </c>
      <c r="H38" s="116">
        <f t="shared" si="3"/>
        <v>50400</v>
      </c>
    </row>
    <row r="39" spans="1:8" s="108" customFormat="1" ht="21" customHeight="1">
      <c r="A39" s="31" t="s">
        <v>121</v>
      </c>
      <c r="B39" s="8" t="s">
        <v>38</v>
      </c>
      <c r="C39" s="60" t="s">
        <v>108</v>
      </c>
      <c r="D39" s="60" t="s">
        <v>64</v>
      </c>
      <c r="E39" s="60" t="s">
        <v>37</v>
      </c>
      <c r="F39" s="116">
        <f>F40</f>
        <v>177573.39</v>
      </c>
      <c r="G39" s="116">
        <f t="shared" si="3"/>
        <v>50400</v>
      </c>
      <c r="H39" s="116">
        <f t="shared" si="3"/>
        <v>50400</v>
      </c>
    </row>
    <row r="40" spans="1:8" s="108" customFormat="1" ht="15.75">
      <c r="A40" s="31" t="s">
        <v>122</v>
      </c>
      <c r="B40" s="23" t="s">
        <v>178</v>
      </c>
      <c r="C40" s="60" t="s">
        <v>108</v>
      </c>
      <c r="D40" s="60" t="s">
        <v>64</v>
      </c>
      <c r="E40" s="60" t="s">
        <v>179</v>
      </c>
      <c r="F40" s="116">
        <v>177573.39</v>
      </c>
      <c r="G40" s="116">
        <v>50400</v>
      </c>
      <c r="H40" s="116">
        <v>50400</v>
      </c>
    </row>
    <row r="41" spans="1:8" ht="33.75" customHeight="1">
      <c r="A41" s="98" t="s">
        <v>123</v>
      </c>
      <c r="B41" s="99" t="s">
        <v>96</v>
      </c>
      <c r="C41" s="100" t="s">
        <v>103</v>
      </c>
      <c r="D41" s="100"/>
      <c r="E41" s="100"/>
      <c r="F41" s="101">
        <f>F42</f>
        <v>4438543.67</v>
      </c>
      <c r="G41" s="101">
        <f>G42</f>
        <v>3469609</v>
      </c>
      <c r="H41" s="101">
        <f>H42</f>
        <v>3221294</v>
      </c>
    </row>
    <row r="42" spans="1:8" ht="33" customHeight="1">
      <c r="A42" s="98" t="s">
        <v>20</v>
      </c>
      <c r="B42" s="102" t="s">
        <v>94</v>
      </c>
      <c r="C42" s="103" t="s">
        <v>104</v>
      </c>
      <c r="D42" s="103" t="s">
        <v>55</v>
      </c>
      <c r="E42" s="104"/>
      <c r="F42" s="105">
        <f>F43+F47+F51+F57+F61+F66+F73+F78+F55</f>
        <v>4438543.67</v>
      </c>
      <c r="G42" s="105">
        <f>G45+G49+G53+G59+G64+G76+G66</f>
        <v>3469609</v>
      </c>
      <c r="H42" s="105">
        <f>H45+H49+H53+H59+H64+H76</f>
        <v>3221294</v>
      </c>
    </row>
    <row r="43" spans="1:8" ht="63" customHeight="1">
      <c r="A43" s="98" t="s">
        <v>21</v>
      </c>
      <c r="B43" s="102" t="s">
        <v>57</v>
      </c>
      <c r="C43" s="103" t="s">
        <v>104</v>
      </c>
      <c r="D43" s="103" t="s">
        <v>58</v>
      </c>
      <c r="E43" s="104"/>
      <c r="F43" s="105">
        <f>F44</f>
        <v>958624.98</v>
      </c>
      <c r="G43" s="105">
        <f aca="true" t="shared" si="4" ref="G43:H45">G44</f>
        <v>783368</v>
      </c>
      <c r="H43" s="105">
        <f t="shared" si="4"/>
        <v>783368</v>
      </c>
    </row>
    <row r="44" spans="1:8" ht="31.5" customHeight="1">
      <c r="A44" s="98" t="s">
        <v>128</v>
      </c>
      <c r="B44" s="102" t="s">
        <v>59</v>
      </c>
      <c r="C44" s="103" t="s">
        <v>104</v>
      </c>
      <c r="D44" s="103" t="s">
        <v>60</v>
      </c>
      <c r="E44" s="104"/>
      <c r="F44" s="105">
        <f>F45</f>
        <v>958624.98</v>
      </c>
      <c r="G44" s="105">
        <f t="shared" si="4"/>
        <v>783368</v>
      </c>
      <c r="H44" s="105">
        <f t="shared" si="4"/>
        <v>783368</v>
      </c>
    </row>
    <row r="45" spans="1:8" ht="17.25" customHeight="1">
      <c r="A45" s="98" t="s">
        <v>129</v>
      </c>
      <c r="B45" s="119" t="s">
        <v>56</v>
      </c>
      <c r="C45" s="103" t="s">
        <v>104</v>
      </c>
      <c r="D45" s="103" t="s">
        <v>60</v>
      </c>
      <c r="E45" s="104" t="s">
        <v>83</v>
      </c>
      <c r="F45" s="105">
        <f>F46</f>
        <v>958624.98</v>
      </c>
      <c r="G45" s="105">
        <f t="shared" si="4"/>
        <v>783368</v>
      </c>
      <c r="H45" s="105">
        <f t="shared" si="4"/>
        <v>783368</v>
      </c>
    </row>
    <row r="46" spans="1:8" ht="28.5" customHeight="1">
      <c r="A46" s="98" t="s">
        <v>130</v>
      </c>
      <c r="B46" s="120" t="s">
        <v>48</v>
      </c>
      <c r="C46" s="103" t="s">
        <v>104</v>
      </c>
      <c r="D46" s="103" t="s">
        <v>60</v>
      </c>
      <c r="E46" s="104" t="s">
        <v>84</v>
      </c>
      <c r="F46" s="105">
        <v>958624.98</v>
      </c>
      <c r="G46" s="105">
        <v>783368</v>
      </c>
      <c r="H46" s="105">
        <v>783368</v>
      </c>
    </row>
    <row r="47" spans="1:8" ht="60.75" customHeight="1">
      <c r="A47" s="31" t="s">
        <v>131</v>
      </c>
      <c r="B47" s="79" t="s">
        <v>57</v>
      </c>
      <c r="C47" s="60" t="s">
        <v>104</v>
      </c>
      <c r="D47" s="60" t="s">
        <v>58</v>
      </c>
      <c r="E47" s="73"/>
      <c r="F47" s="74">
        <f>F48</f>
        <v>2518102.02</v>
      </c>
      <c r="G47" s="74">
        <f aca="true" t="shared" si="5" ref="G47:H49">G48</f>
        <v>2413089</v>
      </c>
      <c r="H47" s="74">
        <f t="shared" si="5"/>
        <v>2395592</v>
      </c>
    </row>
    <row r="48" spans="1:8" ht="29.25" customHeight="1">
      <c r="A48" s="31" t="s">
        <v>132</v>
      </c>
      <c r="B48" s="79" t="s">
        <v>59</v>
      </c>
      <c r="C48" s="60" t="s">
        <v>104</v>
      </c>
      <c r="D48" s="60" t="s">
        <v>60</v>
      </c>
      <c r="E48" s="73"/>
      <c r="F48" s="74">
        <f>F49</f>
        <v>2518102.02</v>
      </c>
      <c r="G48" s="74">
        <f t="shared" si="5"/>
        <v>2413089</v>
      </c>
      <c r="H48" s="74">
        <f t="shared" si="5"/>
        <v>2395592</v>
      </c>
    </row>
    <row r="49" spans="1:8" ht="15.75">
      <c r="A49" s="31" t="s">
        <v>22</v>
      </c>
      <c r="B49" s="80" t="s">
        <v>82</v>
      </c>
      <c r="C49" s="60" t="s">
        <v>104</v>
      </c>
      <c r="D49" s="60" t="s">
        <v>60</v>
      </c>
      <c r="E49" s="73" t="s">
        <v>83</v>
      </c>
      <c r="F49" s="74">
        <f>F50</f>
        <v>2518102.02</v>
      </c>
      <c r="G49" s="74">
        <f t="shared" si="5"/>
        <v>2413089</v>
      </c>
      <c r="H49" s="74">
        <f t="shared" si="5"/>
        <v>2395592</v>
      </c>
    </row>
    <row r="50" spans="1:8" ht="47.25" customHeight="1">
      <c r="A50" s="31" t="s">
        <v>133</v>
      </c>
      <c r="B50" s="80" t="s">
        <v>49</v>
      </c>
      <c r="C50" s="60" t="s">
        <v>104</v>
      </c>
      <c r="D50" s="60" t="s">
        <v>60</v>
      </c>
      <c r="E50" s="73" t="s">
        <v>69</v>
      </c>
      <c r="F50" s="74">
        <v>2518102.02</v>
      </c>
      <c r="G50" s="74">
        <v>2413089</v>
      </c>
      <c r="H50" s="74">
        <v>2395592</v>
      </c>
    </row>
    <row r="51" spans="1:8" ht="31.5">
      <c r="A51" s="31" t="s">
        <v>134</v>
      </c>
      <c r="B51" s="79" t="s">
        <v>61</v>
      </c>
      <c r="C51" s="60" t="s">
        <v>104</v>
      </c>
      <c r="D51" s="60" t="s">
        <v>62</v>
      </c>
      <c r="E51" s="73"/>
      <c r="F51" s="74">
        <f aca="true" t="shared" si="6" ref="F51:H53">F52</f>
        <v>625505.26</v>
      </c>
      <c r="G51" s="74">
        <f t="shared" si="6"/>
        <v>147199</v>
      </c>
      <c r="H51" s="74">
        <f t="shared" si="6"/>
        <v>0</v>
      </c>
    </row>
    <row r="52" spans="1:8" ht="31.5">
      <c r="A52" s="31" t="s">
        <v>41</v>
      </c>
      <c r="B52" s="79" t="s">
        <v>63</v>
      </c>
      <c r="C52" s="60" t="s">
        <v>104</v>
      </c>
      <c r="D52" s="60" t="s">
        <v>64</v>
      </c>
      <c r="E52" s="73"/>
      <c r="F52" s="74">
        <f t="shared" si="6"/>
        <v>625505.26</v>
      </c>
      <c r="G52" s="74">
        <f t="shared" si="6"/>
        <v>147199</v>
      </c>
      <c r="H52" s="74">
        <f t="shared" si="6"/>
        <v>0</v>
      </c>
    </row>
    <row r="53" spans="1:8" ht="15.75">
      <c r="A53" s="31" t="s">
        <v>136</v>
      </c>
      <c r="B53" s="80" t="s">
        <v>82</v>
      </c>
      <c r="C53" s="60" t="s">
        <v>104</v>
      </c>
      <c r="D53" s="60" t="s">
        <v>64</v>
      </c>
      <c r="E53" s="73" t="s">
        <v>83</v>
      </c>
      <c r="F53" s="74">
        <f>F54</f>
        <v>625505.26</v>
      </c>
      <c r="G53" s="74">
        <f t="shared" si="6"/>
        <v>147199</v>
      </c>
      <c r="H53" s="74">
        <f t="shared" si="6"/>
        <v>0</v>
      </c>
    </row>
    <row r="54" spans="1:8" ht="48.75" customHeight="1">
      <c r="A54" s="31" t="s">
        <v>36</v>
      </c>
      <c r="B54" s="8" t="s">
        <v>49</v>
      </c>
      <c r="C54" s="60" t="s">
        <v>104</v>
      </c>
      <c r="D54" s="60" t="s">
        <v>64</v>
      </c>
      <c r="E54" s="73" t="s">
        <v>69</v>
      </c>
      <c r="F54" s="74">
        <v>625505.26</v>
      </c>
      <c r="G54" s="74">
        <v>147199</v>
      </c>
      <c r="H54" s="74">
        <v>0</v>
      </c>
    </row>
    <row r="55" spans="1:8" ht="17.25" customHeight="1">
      <c r="A55" s="31" t="s">
        <v>137</v>
      </c>
      <c r="B55" s="70" t="s">
        <v>65</v>
      </c>
      <c r="C55" s="60" t="s">
        <v>104</v>
      </c>
      <c r="D55" s="60" t="s">
        <v>192</v>
      </c>
      <c r="E55" s="73"/>
      <c r="F55" s="74">
        <f>F56</f>
        <v>1426</v>
      </c>
      <c r="G55" s="74">
        <f>G56</f>
        <v>700</v>
      </c>
      <c r="H55" s="74">
        <f>H56</f>
        <v>700</v>
      </c>
    </row>
    <row r="56" spans="1:8" ht="18" customHeight="1">
      <c r="A56" s="31" t="s">
        <v>44</v>
      </c>
      <c r="B56" s="34" t="s">
        <v>190</v>
      </c>
      <c r="C56" s="60" t="s">
        <v>104</v>
      </c>
      <c r="D56" s="60" t="s">
        <v>191</v>
      </c>
      <c r="E56" s="73" t="s">
        <v>69</v>
      </c>
      <c r="F56" s="74">
        <v>1426</v>
      </c>
      <c r="G56" s="74">
        <v>700</v>
      </c>
      <c r="H56" s="74">
        <v>700</v>
      </c>
    </row>
    <row r="57" spans="1:8" ht="15.75">
      <c r="A57" s="31" t="s">
        <v>45</v>
      </c>
      <c r="B57" s="79" t="s">
        <v>4</v>
      </c>
      <c r="C57" s="60" t="s">
        <v>104</v>
      </c>
      <c r="D57" s="60" t="s">
        <v>5</v>
      </c>
      <c r="E57" s="73"/>
      <c r="F57" s="74">
        <f aca="true" t="shared" si="7" ref="F57:H59">F58</f>
        <v>60289</v>
      </c>
      <c r="G57" s="74">
        <f t="shared" si="7"/>
        <v>36123</v>
      </c>
      <c r="H57" s="74">
        <f t="shared" si="7"/>
        <v>36123</v>
      </c>
    </row>
    <row r="58" spans="1:8" ht="15.75">
      <c r="A58" s="31" t="s">
        <v>138</v>
      </c>
      <c r="B58" s="79" t="s">
        <v>14</v>
      </c>
      <c r="C58" s="60" t="s">
        <v>104</v>
      </c>
      <c r="D58" s="60" t="s">
        <v>13</v>
      </c>
      <c r="E58" s="73"/>
      <c r="F58" s="74">
        <f t="shared" si="7"/>
        <v>60289</v>
      </c>
      <c r="G58" s="74">
        <f t="shared" si="7"/>
        <v>36123</v>
      </c>
      <c r="H58" s="74">
        <f t="shared" si="7"/>
        <v>36123</v>
      </c>
    </row>
    <row r="59" spans="1:8" ht="15.75">
      <c r="A59" s="31" t="s">
        <v>139</v>
      </c>
      <c r="B59" s="80" t="s">
        <v>82</v>
      </c>
      <c r="C59" s="60" t="s">
        <v>104</v>
      </c>
      <c r="D59" s="60" t="s">
        <v>13</v>
      </c>
      <c r="E59" s="73" t="s">
        <v>83</v>
      </c>
      <c r="F59" s="74">
        <f>F60</f>
        <v>60289</v>
      </c>
      <c r="G59" s="74">
        <f t="shared" si="7"/>
        <v>36123</v>
      </c>
      <c r="H59" s="74">
        <f t="shared" si="7"/>
        <v>36123</v>
      </c>
    </row>
    <row r="60" spans="1:8" ht="47.25">
      <c r="A60" s="121" t="s">
        <v>140</v>
      </c>
      <c r="B60" s="118" t="s">
        <v>3</v>
      </c>
      <c r="C60" s="122" t="s">
        <v>104</v>
      </c>
      <c r="D60" s="122" t="s">
        <v>13</v>
      </c>
      <c r="E60" s="75" t="s">
        <v>90</v>
      </c>
      <c r="F60" s="123">
        <v>60289</v>
      </c>
      <c r="G60" s="123">
        <v>36123</v>
      </c>
      <c r="H60" s="123">
        <v>36123</v>
      </c>
    </row>
    <row r="61" spans="1:8" ht="15.75">
      <c r="A61" s="31" t="s">
        <v>46</v>
      </c>
      <c r="B61" s="79" t="s">
        <v>97</v>
      </c>
      <c r="C61" s="60" t="s">
        <v>105</v>
      </c>
      <c r="D61" s="60"/>
      <c r="E61" s="73"/>
      <c r="F61" s="74">
        <f>F62</f>
        <v>3000</v>
      </c>
      <c r="G61" s="74">
        <f aca="true" t="shared" si="8" ref="G61:H64">G62</f>
        <v>3000</v>
      </c>
      <c r="H61" s="74">
        <f t="shared" si="8"/>
        <v>3000</v>
      </c>
    </row>
    <row r="62" spans="1:8" ht="15.75">
      <c r="A62" s="31" t="s">
        <v>141</v>
      </c>
      <c r="B62" s="124" t="s">
        <v>65</v>
      </c>
      <c r="C62" s="60" t="s">
        <v>105</v>
      </c>
      <c r="D62" s="60" t="s">
        <v>66</v>
      </c>
      <c r="E62" s="73"/>
      <c r="F62" s="74">
        <f>F63</f>
        <v>3000</v>
      </c>
      <c r="G62" s="74">
        <f t="shared" si="8"/>
        <v>3000</v>
      </c>
      <c r="H62" s="74">
        <f t="shared" si="8"/>
        <v>3000</v>
      </c>
    </row>
    <row r="63" spans="1:8" ht="15.75">
      <c r="A63" s="31" t="s">
        <v>142</v>
      </c>
      <c r="B63" s="125" t="s">
        <v>0</v>
      </c>
      <c r="C63" s="60" t="s">
        <v>105</v>
      </c>
      <c r="D63" s="60" t="s">
        <v>12</v>
      </c>
      <c r="E63" s="73"/>
      <c r="F63" s="74">
        <f>F64</f>
        <v>3000</v>
      </c>
      <c r="G63" s="74">
        <f t="shared" si="8"/>
        <v>3000</v>
      </c>
      <c r="H63" s="74">
        <f t="shared" si="8"/>
        <v>3000</v>
      </c>
    </row>
    <row r="64" spans="1:8" ht="15.75">
      <c r="A64" s="31" t="s">
        <v>143</v>
      </c>
      <c r="B64" s="80" t="s">
        <v>82</v>
      </c>
      <c r="C64" s="60" t="s">
        <v>105</v>
      </c>
      <c r="D64" s="60" t="s">
        <v>12</v>
      </c>
      <c r="E64" s="73" t="s">
        <v>83</v>
      </c>
      <c r="F64" s="74">
        <f>F65</f>
        <v>3000</v>
      </c>
      <c r="G64" s="74">
        <f t="shared" si="8"/>
        <v>3000</v>
      </c>
      <c r="H64" s="74">
        <f t="shared" si="8"/>
        <v>3000</v>
      </c>
    </row>
    <row r="65" spans="1:8" ht="15.75">
      <c r="A65" s="31" t="s">
        <v>144</v>
      </c>
      <c r="B65" s="126" t="s">
        <v>101</v>
      </c>
      <c r="C65" s="60" t="s">
        <v>105</v>
      </c>
      <c r="D65" s="60" t="s">
        <v>12</v>
      </c>
      <c r="E65" s="73" t="s">
        <v>29</v>
      </c>
      <c r="F65" s="74">
        <f>'прил 4'!G41</f>
        <v>3000</v>
      </c>
      <c r="G65" s="74">
        <f>'прил 4'!H41</f>
        <v>3000</v>
      </c>
      <c r="H65" s="74">
        <f>'прил 4'!I41</f>
        <v>3000</v>
      </c>
    </row>
    <row r="66" spans="1:8" ht="31.5">
      <c r="A66" s="31" t="s">
        <v>145</v>
      </c>
      <c r="B66" s="79" t="s">
        <v>168</v>
      </c>
      <c r="C66" s="60" t="s">
        <v>116</v>
      </c>
      <c r="D66" s="60"/>
      <c r="E66" s="73"/>
      <c r="F66" s="74">
        <f>F67+F69</f>
        <v>82434</v>
      </c>
      <c r="G66" s="74">
        <f>G67+G69</f>
        <v>83619</v>
      </c>
      <c r="H66" s="74">
        <f>H67+H69</f>
        <v>88086</v>
      </c>
    </row>
    <row r="67" spans="1:8" ht="45.75" customHeight="1">
      <c r="A67" s="31" t="s">
        <v>146</v>
      </c>
      <c r="B67" s="79" t="s">
        <v>57</v>
      </c>
      <c r="C67" s="60" t="s">
        <v>116</v>
      </c>
      <c r="D67" s="60" t="s">
        <v>58</v>
      </c>
      <c r="E67" s="78"/>
      <c r="F67" s="74">
        <f>F68</f>
        <v>67955</v>
      </c>
      <c r="G67" s="74">
        <f>G68</f>
        <v>66982</v>
      </c>
      <c r="H67" s="74">
        <f>H68</f>
        <v>88086</v>
      </c>
    </row>
    <row r="68" spans="1:8" ht="31.5">
      <c r="A68" s="31" t="s">
        <v>147</v>
      </c>
      <c r="B68" s="79" t="s">
        <v>59</v>
      </c>
      <c r="C68" s="60" t="s">
        <v>116</v>
      </c>
      <c r="D68" s="60" t="s">
        <v>60</v>
      </c>
      <c r="E68" s="78"/>
      <c r="F68" s="127">
        <v>67955</v>
      </c>
      <c r="G68" s="127">
        <v>66982</v>
      </c>
      <c r="H68" s="127">
        <v>88086</v>
      </c>
    </row>
    <row r="69" spans="1:8" ht="31.5">
      <c r="A69" s="31" t="s">
        <v>148</v>
      </c>
      <c r="B69" s="79" t="s">
        <v>61</v>
      </c>
      <c r="C69" s="60" t="s">
        <v>116</v>
      </c>
      <c r="D69" s="60" t="s">
        <v>62</v>
      </c>
      <c r="E69" s="73"/>
      <c r="F69" s="127">
        <f aca="true" t="shared" si="9" ref="F69:H71">F70</f>
        <v>14479</v>
      </c>
      <c r="G69" s="127">
        <f t="shared" si="9"/>
        <v>16637</v>
      </c>
      <c r="H69" s="127">
        <f t="shared" si="9"/>
        <v>0</v>
      </c>
    </row>
    <row r="70" spans="1:8" ht="31.5">
      <c r="A70" s="31" t="s">
        <v>149</v>
      </c>
      <c r="B70" s="79" t="s">
        <v>63</v>
      </c>
      <c r="C70" s="60" t="s">
        <v>116</v>
      </c>
      <c r="D70" s="60" t="s">
        <v>64</v>
      </c>
      <c r="E70" s="73"/>
      <c r="F70" s="127">
        <f t="shared" si="9"/>
        <v>14479</v>
      </c>
      <c r="G70" s="127">
        <f t="shared" si="9"/>
        <v>16637</v>
      </c>
      <c r="H70" s="127">
        <f t="shared" si="9"/>
        <v>0</v>
      </c>
    </row>
    <row r="71" spans="1:8" ht="15.75">
      <c r="A71" s="31" t="s">
        <v>150</v>
      </c>
      <c r="B71" s="79" t="s">
        <v>39</v>
      </c>
      <c r="C71" s="60" t="s">
        <v>116</v>
      </c>
      <c r="D71" s="60" t="s">
        <v>64</v>
      </c>
      <c r="E71" s="73" t="s">
        <v>35</v>
      </c>
      <c r="F71" s="127">
        <f t="shared" si="9"/>
        <v>14479</v>
      </c>
      <c r="G71" s="127">
        <f t="shared" si="9"/>
        <v>16637</v>
      </c>
      <c r="H71" s="127">
        <f t="shared" si="9"/>
        <v>0</v>
      </c>
    </row>
    <row r="72" spans="1:8" ht="15.75">
      <c r="A72" s="31" t="s">
        <v>151</v>
      </c>
      <c r="B72" s="79" t="s">
        <v>6</v>
      </c>
      <c r="C72" s="60" t="s">
        <v>116</v>
      </c>
      <c r="D72" s="60" t="s">
        <v>64</v>
      </c>
      <c r="E72" s="73" t="s">
        <v>35</v>
      </c>
      <c r="F72" s="127">
        <v>14479</v>
      </c>
      <c r="G72" s="127">
        <v>16637</v>
      </c>
      <c r="H72" s="127">
        <v>0</v>
      </c>
    </row>
    <row r="73" spans="1:8" ht="63">
      <c r="A73" s="31" t="s">
        <v>152</v>
      </c>
      <c r="B73" s="128" t="s">
        <v>7</v>
      </c>
      <c r="C73" s="60" t="s">
        <v>115</v>
      </c>
      <c r="D73" s="60"/>
      <c r="E73" s="73"/>
      <c r="F73" s="74">
        <f>F74</f>
        <v>3211</v>
      </c>
      <c r="G73" s="74">
        <f aca="true" t="shared" si="10" ref="G73:H76">G74</f>
        <v>3211</v>
      </c>
      <c r="H73" s="74">
        <f t="shared" si="10"/>
        <v>3211</v>
      </c>
    </row>
    <row r="74" spans="1:8" ht="31.5">
      <c r="A74" s="31" t="s">
        <v>153</v>
      </c>
      <c r="B74" s="79" t="s">
        <v>61</v>
      </c>
      <c r="C74" s="60" t="s">
        <v>115</v>
      </c>
      <c r="D74" s="60" t="s">
        <v>62</v>
      </c>
      <c r="E74" s="73"/>
      <c r="F74" s="74">
        <f>F75</f>
        <v>3211</v>
      </c>
      <c r="G74" s="74">
        <f t="shared" si="10"/>
        <v>3211</v>
      </c>
      <c r="H74" s="74">
        <f t="shared" si="10"/>
        <v>3211</v>
      </c>
    </row>
    <row r="75" spans="1:8" ht="31.5">
      <c r="A75" s="31" t="s">
        <v>154</v>
      </c>
      <c r="B75" s="79" t="s">
        <v>63</v>
      </c>
      <c r="C75" s="60" t="s">
        <v>115</v>
      </c>
      <c r="D75" s="60" t="s">
        <v>64</v>
      </c>
      <c r="E75" s="73"/>
      <c r="F75" s="74">
        <f>F76</f>
        <v>3211</v>
      </c>
      <c r="G75" s="74">
        <f t="shared" si="10"/>
        <v>3211</v>
      </c>
      <c r="H75" s="74">
        <f t="shared" si="10"/>
        <v>3211</v>
      </c>
    </row>
    <row r="76" spans="1:8" ht="15.75">
      <c r="A76" s="31" t="s">
        <v>155</v>
      </c>
      <c r="B76" s="80" t="s">
        <v>82</v>
      </c>
      <c r="C76" s="60" t="s">
        <v>115</v>
      </c>
      <c r="D76" s="60" t="s">
        <v>64</v>
      </c>
      <c r="E76" s="73" t="s">
        <v>83</v>
      </c>
      <c r="F76" s="74">
        <f>F77</f>
        <v>3211</v>
      </c>
      <c r="G76" s="74">
        <f t="shared" si="10"/>
        <v>3211</v>
      </c>
      <c r="H76" s="74">
        <f t="shared" si="10"/>
        <v>3211</v>
      </c>
    </row>
    <row r="77" spans="1:8" ht="15.75">
      <c r="A77" s="31" t="s">
        <v>156</v>
      </c>
      <c r="B77" s="126" t="s">
        <v>25</v>
      </c>
      <c r="C77" s="60" t="s">
        <v>115</v>
      </c>
      <c r="D77" s="60" t="s">
        <v>64</v>
      </c>
      <c r="E77" s="73" t="s">
        <v>30</v>
      </c>
      <c r="F77" s="74">
        <v>3211</v>
      </c>
      <c r="G77" s="74">
        <v>3211</v>
      </c>
      <c r="H77" s="74">
        <v>3211</v>
      </c>
    </row>
    <row r="78" spans="1:8" ht="15">
      <c r="A78" s="31" t="s">
        <v>157</v>
      </c>
      <c r="B78" s="34" t="s">
        <v>175</v>
      </c>
      <c r="C78" s="60" t="s">
        <v>176</v>
      </c>
      <c r="D78" s="60"/>
      <c r="E78" s="129"/>
      <c r="F78" s="130">
        <f aca="true" t="shared" si="11" ref="F78:H81">F79</f>
        <v>185951.41</v>
      </c>
      <c r="G78" s="130">
        <f t="shared" si="11"/>
        <v>0</v>
      </c>
      <c r="H78" s="130">
        <f t="shared" si="11"/>
        <v>0</v>
      </c>
    </row>
    <row r="79" spans="1:8" ht="15.75">
      <c r="A79" s="31" t="s">
        <v>158</v>
      </c>
      <c r="B79" s="79" t="s">
        <v>174</v>
      </c>
      <c r="C79" s="60" t="s">
        <v>103</v>
      </c>
      <c r="D79" s="60"/>
      <c r="E79" s="73"/>
      <c r="F79" s="130">
        <f>F80</f>
        <v>185951.41</v>
      </c>
      <c r="G79" s="130">
        <f>G80</f>
        <v>0</v>
      </c>
      <c r="H79" s="130">
        <f>H80</f>
        <v>0</v>
      </c>
    </row>
    <row r="80" spans="1:8" ht="31.5">
      <c r="A80" s="31" t="s">
        <v>159</v>
      </c>
      <c r="B80" s="79" t="s">
        <v>16</v>
      </c>
      <c r="C80" s="60" t="s">
        <v>186</v>
      </c>
      <c r="D80" s="129"/>
      <c r="E80" s="129"/>
      <c r="F80" s="130">
        <f t="shared" si="11"/>
        <v>185951.41</v>
      </c>
      <c r="G80" s="130">
        <f t="shared" si="11"/>
        <v>0</v>
      </c>
      <c r="H80" s="130">
        <f t="shared" si="11"/>
        <v>0</v>
      </c>
    </row>
    <row r="81" spans="1:8" ht="31.5">
      <c r="A81" s="31" t="s">
        <v>160</v>
      </c>
      <c r="B81" s="79" t="s">
        <v>61</v>
      </c>
      <c r="C81" s="60" t="s">
        <v>186</v>
      </c>
      <c r="D81" s="60" t="s">
        <v>62</v>
      </c>
      <c r="E81" s="60" t="s">
        <v>30</v>
      </c>
      <c r="F81" s="130">
        <f t="shared" si="11"/>
        <v>185951.41</v>
      </c>
      <c r="G81" s="130">
        <f t="shared" si="11"/>
        <v>0</v>
      </c>
      <c r="H81" s="130">
        <v>0</v>
      </c>
    </row>
    <row r="82" spans="1:8" ht="31.5">
      <c r="A82" s="31" t="s">
        <v>161</v>
      </c>
      <c r="B82" s="79" t="s">
        <v>63</v>
      </c>
      <c r="C82" s="60" t="s">
        <v>186</v>
      </c>
      <c r="D82" s="60" t="s">
        <v>64</v>
      </c>
      <c r="E82" s="60" t="s">
        <v>30</v>
      </c>
      <c r="F82" s="130">
        <v>185951.41</v>
      </c>
      <c r="G82" s="130">
        <v>0</v>
      </c>
      <c r="H82" s="130">
        <v>0</v>
      </c>
    </row>
    <row r="83" spans="1:8" ht="15.75">
      <c r="A83" s="132">
        <v>69</v>
      </c>
      <c r="B83" s="79" t="s">
        <v>4</v>
      </c>
      <c r="C83" s="60" t="s">
        <v>197</v>
      </c>
      <c r="D83" s="60" t="s">
        <v>5</v>
      </c>
      <c r="E83" s="73"/>
      <c r="F83" s="74">
        <f aca="true" t="shared" si="12" ref="F83:H85">F84</f>
        <v>0</v>
      </c>
      <c r="G83" s="74">
        <f t="shared" si="12"/>
        <v>24000</v>
      </c>
      <c r="H83" s="74">
        <f t="shared" si="12"/>
        <v>24000</v>
      </c>
    </row>
    <row r="84" spans="1:8" ht="15.75">
      <c r="A84" s="132">
        <v>70</v>
      </c>
      <c r="B84" s="79" t="s">
        <v>14</v>
      </c>
      <c r="C84" s="60" t="s">
        <v>197</v>
      </c>
      <c r="D84" s="60" t="s">
        <v>5</v>
      </c>
      <c r="E84" s="73"/>
      <c r="F84" s="74">
        <f t="shared" si="12"/>
        <v>0</v>
      </c>
      <c r="G84" s="74">
        <f t="shared" si="12"/>
        <v>24000</v>
      </c>
      <c r="H84" s="74">
        <f t="shared" si="12"/>
        <v>24000</v>
      </c>
    </row>
    <row r="85" spans="1:8" ht="15.75">
      <c r="A85" s="31" t="s">
        <v>164</v>
      </c>
      <c r="B85" s="80" t="s">
        <v>202</v>
      </c>
      <c r="C85" s="60" t="s">
        <v>197</v>
      </c>
      <c r="D85" s="60" t="s">
        <v>5</v>
      </c>
      <c r="E85" s="73" t="s">
        <v>200</v>
      </c>
      <c r="F85" s="74">
        <f t="shared" si="12"/>
        <v>0</v>
      </c>
      <c r="G85" s="74">
        <f t="shared" si="12"/>
        <v>24000</v>
      </c>
      <c r="H85" s="74">
        <f t="shared" si="12"/>
        <v>24000</v>
      </c>
    </row>
    <row r="86" spans="1:8" ht="14.25" customHeight="1">
      <c r="A86" s="31" t="s">
        <v>165</v>
      </c>
      <c r="B86" s="110" t="s">
        <v>201</v>
      </c>
      <c r="C86" s="60" t="s">
        <v>197</v>
      </c>
      <c r="D86" s="60" t="s">
        <v>13</v>
      </c>
      <c r="E86" s="73" t="s">
        <v>199</v>
      </c>
      <c r="F86" s="74">
        <v>0</v>
      </c>
      <c r="G86" s="74">
        <v>24000</v>
      </c>
      <c r="H86" s="74">
        <v>24000</v>
      </c>
    </row>
    <row r="87" spans="1:8" ht="15.75">
      <c r="A87" s="131" t="s">
        <v>213</v>
      </c>
      <c r="B87" s="86" t="s">
        <v>171</v>
      </c>
      <c r="C87" s="75"/>
      <c r="D87" s="75"/>
      <c r="E87" s="75"/>
      <c r="F87" s="76">
        <f>'прил 4'!G92</f>
        <v>0</v>
      </c>
      <c r="G87" s="76">
        <v>118708</v>
      </c>
      <c r="H87" s="76">
        <v>292635</v>
      </c>
    </row>
    <row r="88" spans="1:8" ht="15.75">
      <c r="A88" s="131" t="s">
        <v>214</v>
      </c>
      <c r="B88" s="87" t="s">
        <v>15</v>
      </c>
      <c r="C88" s="73"/>
      <c r="D88" s="73"/>
      <c r="E88" s="73"/>
      <c r="F88" s="77">
        <f>F16+F41+F87+F83</f>
        <v>5706766.5600000005</v>
      </c>
      <c r="G88" s="77">
        <f>G16+G41+G87+G83</f>
        <v>4918565</v>
      </c>
      <c r="H88" s="77">
        <f>H16+H41+H87+H83</f>
        <v>5939301</v>
      </c>
    </row>
    <row r="89" spans="1:6" ht="12.75">
      <c r="A89" s="40"/>
      <c r="B89" s="40"/>
      <c r="C89" s="40"/>
      <c r="D89" s="40"/>
      <c r="E89" s="40"/>
      <c r="F89" s="40"/>
    </row>
    <row r="90" spans="2:6" ht="12.75">
      <c r="B90" s="40"/>
      <c r="C90" s="40"/>
      <c r="D90" s="40"/>
      <c r="E90" s="40"/>
      <c r="F90" s="40"/>
    </row>
    <row r="91" spans="2:6" ht="32.25" customHeight="1">
      <c r="B91" s="40"/>
      <c r="C91" s="40"/>
      <c r="D91" s="40"/>
      <c r="E91" s="40"/>
      <c r="F91" s="40"/>
    </row>
    <row r="92" spans="2:6" ht="12.75">
      <c r="B92" s="40"/>
      <c r="C92" s="40"/>
      <c r="D92" s="40"/>
      <c r="E92" s="40"/>
      <c r="F92" s="40"/>
    </row>
    <row r="93" spans="2:6" ht="12.75">
      <c r="B93" s="40"/>
      <c r="C93" s="40"/>
      <c r="D93" s="40"/>
      <c r="E93" s="40"/>
      <c r="F93" s="40"/>
    </row>
    <row r="94" spans="2:6" ht="12.75">
      <c r="B94" s="40"/>
      <c r="C94" s="40"/>
      <c r="D94" s="40"/>
      <c r="E94" s="40"/>
      <c r="F94" s="40"/>
    </row>
    <row r="95" spans="2:6" ht="12.75">
      <c r="B95" s="40"/>
      <c r="C95" s="40"/>
      <c r="D95" s="40"/>
      <c r="E95" s="40"/>
      <c r="F95" s="40"/>
    </row>
    <row r="96" spans="2:6" ht="12.75">
      <c r="B96" s="40"/>
      <c r="C96" s="40"/>
      <c r="D96" s="40"/>
      <c r="E96" s="40"/>
      <c r="F96" s="40"/>
    </row>
    <row r="97" spans="2:6" ht="12.75">
      <c r="B97" s="40"/>
      <c r="C97" s="40"/>
      <c r="D97" s="40"/>
      <c r="E97" s="40"/>
      <c r="F97" s="40"/>
    </row>
    <row r="98" spans="2:6" ht="12.75">
      <c r="B98" s="40"/>
      <c r="C98" s="40"/>
      <c r="D98" s="40"/>
      <c r="E98" s="40"/>
      <c r="F98" s="40"/>
    </row>
    <row r="99" spans="2:6" ht="12.75">
      <c r="B99" s="40"/>
      <c r="C99" s="40"/>
      <c r="D99" s="40"/>
      <c r="E99" s="40"/>
      <c r="F99" s="40"/>
    </row>
    <row r="100" spans="2:6" ht="12.75">
      <c r="B100" s="40"/>
      <c r="C100" s="40"/>
      <c r="D100" s="40"/>
      <c r="E100" s="40"/>
      <c r="F100" s="40"/>
    </row>
    <row r="101" spans="2:6" ht="12.75">
      <c r="B101" s="40"/>
      <c r="C101" s="40"/>
      <c r="D101" s="40"/>
      <c r="E101" s="40"/>
      <c r="F101" s="40"/>
    </row>
    <row r="102" spans="2:6" ht="12.75">
      <c r="B102" s="40"/>
      <c r="C102" s="40"/>
      <c r="D102" s="40"/>
      <c r="E102" s="40"/>
      <c r="F102" s="40"/>
    </row>
    <row r="103" spans="2:6" ht="12.75">
      <c r="B103" s="40"/>
      <c r="C103" s="40"/>
      <c r="D103" s="40"/>
      <c r="E103" s="40"/>
      <c r="F103" s="40"/>
    </row>
    <row r="104" spans="2:6" ht="12.75">
      <c r="B104" s="40"/>
      <c r="C104" s="40"/>
      <c r="D104" s="40"/>
      <c r="E104" s="40"/>
      <c r="F104" s="40"/>
    </row>
    <row r="105" spans="2:6" ht="12.75">
      <c r="B105" s="40"/>
      <c r="C105" s="40"/>
      <c r="D105" s="40"/>
      <c r="E105" s="40"/>
      <c r="F105" s="40"/>
    </row>
    <row r="106" spans="2:17" ht="12.75">
      <c r="B106" s="40"/>
      <c r="C106" s="40"/>
      <c r="D106" s="40"/>
      <c r="E106" s="40"/>
      <c r="F106" s="40"/>
      <c r="J106" s="57"/>
      <c r="K106" s="57"/>
      <c r="L106" s="57"/>
      <c r="M106" s="57"/>
      <c r="N106" s="57"/>
      <c r="O106" s="57"/>
      <c r="P106" s="57"/>
      <c r="Q106" s="57"/>
    </row>
    <row r="107" spans="2:17" ht="12.75">
      <c r="B107" s="40"/>
      <c r="C107" s="40"/>
      <c r="D107" s="40"/>
      <c r="E107" s="40"/>
      <c r="F107" s="40"/>
      <c r="J107" s="57"/>
      <c r="K107" s="57"/>
      <c r="L107" s="57"/>
      <c r="M107" s="57"/>
      <c r="N107" s="57"/>
      <c r="O107" s="57"/>
      <c r="P107" s="57"/>
      <c r="Q107" s="57"/>
    </row>
    <row r="108" spans="2:17" ht="12.75">
      <c r="B108" s="40"/>
      <c r="C108" s="40"/>
      <c r="D108" s="40"/>
      <c r="E108" s="40"/>
      <c r="F108" s="40"/>
      <c r="J108" s="57"/>
      <c r="K108" s="57"/>
      <c r="L108" s="57"/>
      <c r="M108" s="57"/>
      <c r="N108" s="57"/>
      <c r="O108" s="57"/>
      <c r="P108" s="57"/>
      <c r="Q108" s="57"/>
    </row>
    <row r="109" spans="2:17" ht="12.75">
      <c r="B109" s="40"/>
      <c r="C109" s="40"/>
      <c r="D109" s="40"/>
      <c r="E109" s="40"/>
      <c r="F109" s="40"/>
      <c r="J109" s="57"/>
      <c r="K109" s="57"/>
      <c r="L109" s="57"/>
      <c r="M109" s="57"/>
      <c r="N109" s="57"/>
      <c r="O109" s="57"/>
      <c r="P109" s="57"/>
      <c r="Q109" s="57"/>
    </row>
    <row r="110" spans="2:17" ht="12.75">
      <c r="B110" s="40"/>
      <c r="C110" s="40"/>
      <c r="D110" s="40"/>
      <c r="E110" s="40"/>
      <c r="F110" s="40"/>
      <c r="J110" s="57"/>
      <c r="K110" s="57"/>
      <c r="L110" s="57"/>
      <c r="M110" s="57"/>
      <c r="N110" s="57"/>
      <c r="O110" s="57"/>
      <c r="P110" s="57"/>
      <c r="Q110" s="57"/>
    </row>
    <row r="111" spans="2:17" ht="12.75">
      <c r="B111" s="40"/>
      <c r="C111" s="40"/>
      <c r="D111" s="40"/>
      <c r="E111" s="40"/>
      <c r="F111" s="40"/>
      <c r="J111" s="57"/>
      <c r="K111" s="57"/>
      <c r="L111" s="57"/>
      <c r="M111" s="57"/>
      <c r="N111" s="57"/>
      <c r="O111" s="57"/>
      <c r="P111" s="57"/>
      <c r="Q111" s="57"/>
    </row>
    <row r="112" s="57" customFormat="1" ht="12.75"/>
    <row r="113" spans="1:6" s="57" customFormat="1" ht="12.75">
      <c r="A113" s="81"/>
      <c r="B113" s="58"/>
      <c r="C113" s="55"/>
      <c r="D113" s="55"/>
      <c r="E113" s="55"/>
      <c r="F113" s="56"/>
    </row>
    <row r="114" spans="1:6" s="57" customFormat="1" ht="12.75">
      <c r="A114" s="54"/>
      <c r="B114" s="58"/>
      <c r="C114" s="55"/>
      <c r="D114" s="55"/>
      <c r="E114" s="55"/>
      <c r="F114" s="56"/>
    </row>
    <row r="115" s="57" customFormat="1" ht="12.75">
      <c r="A115" s="54"/>
    </row>
    <row r="116" s="57" customFormat="1" ht="12.75">
      <c r="A116" s="54"/>
    </row>
    <row r="117" s="57" customFormat="1" ht="12.75">
      <c r="A117" s="54"/>
    </row>
    <row r="118" s="57" customFormat="1" ht="12.75">
      <c r="A118" s="54"/>
    </row>
    <row r="119" s="57" customFormat="1" ht="12.75">
      <c r="A119" s="54"/>
    </row>
    <row r="120" s="57" customFormat="1" ht="12.75">
      <c r="A120" s="54"/>
    </row>
    <row r="121" s="57" customFormat="1" ht="12.75">
      <c r="A121" s="54"/>
    </row>
    <row r="122" spans="1:6" s="57" customFormat="1" ht="12.75">
      <c r="A122" s="54"/>
      <c r="B122" s="58"/>
      <c r="C122" s="55"/>
      <c r="D122" s="55"/>
      <c r="E122" s="55"/>
      <c r="F122" s="56"/>
    </row>
    <row r="123" spans="1:6" s="57" customFormat="1" ht="12.75">
      <c r="A123" s="54"/>
      <c r="B123" s="58"/>
      <c r="C123" s="55"/>
      <c r="D123" s="55"/>
      <c r="E123" s="55"/>
      <c r="F123" s="56"/>
    </row>
    <row r="124" spans="1:6" s="57" customFormat="1" ht="12.75">
      <c r="A124" s="54"/>
      <c r="B124" s="58"/>
      <c r="C124" s="55"/>
      <c r="D124" s="55"/>
      <c r="E124" s="55"/>
      <c r="F124" s="56"/>
    </row>
    <row r="125" spans="1:17" s="57" customFormat="1" ht="12.75">
      <c r="A125" s="54"/>
      <c r="B125" s="58"/>
      <c r="C125" s="55"/>
      <c r="D125" s="55"/>
      <c r="E125" s="55"/>
      <c r="F125" s="56"/>
      <c r="J125" s="40"/>
      <c r="K125" s="40"/>
      <c r="L125" s="40"/>
      <c r="M125" s="40"/>
      <c r="N125" s="40"/>
      <c r="O125" s="40"/>
      <c r="P125" s="40"/>
      <c r="Q125" s="40"/>
    </row>
    <row r="126" spans="1:17" s="57" customFormat="1" ht="12.75">
      <c r="A126" s="54"/>
      <c r="B126" s="58"/>
      <c r="C126" s="55"/>
      <c r="D126" s="55"/>
      <c r="E126" s="55"/>
      <c r="F126" s="56"/>
      <c r="J126" s="40"/>
      <c r="K126" s="40"/>
      <c r="L126" s="40"/>
      <c r="M126" s="40"/>
      <c r="N126" s="40"/>
      <c r="O126" s="40"/>
      <c r="P126" s="40"/>
      <c r="Q126" s="40"/>
    </row>
    <row r="127" spans="1:17" s="57" customFormat="1" ht="12.75">
      <c r="A127" s="54"/>
      <c r="B127" s="58"/>
      <c r="C127" s="55"/>
      <c r="D127" s="55"/>
      <c r="E127" s="55"/>
      <c r="F127" s="56"/>
      <c r="J127" s="40"/>
      <c r="K127" s="40"/>
      <c r="L127" s="40"/>
      <c r="M127" s="40"/>
      <c r="N127" s="40"/>
      <c r="O127" s="40"/>
      <c r="P127" s="40"/>
      <c r="Q127" s="40"/>
    </row>
    <row r="128" spans="1:17" s="57" customFormat="1" ht="12.75">
      <c r="A128" s="54"/>
      <c r="B128" s="58"/>
      <c r="C128" s="55"/>
      <c r="D128" s="55"/>
      <c r="E128" s="55"/>
      <c r="F128" s="56"/>
      <c r="J128" s="40"/>
      <c r="K128" s="40"/>
      <c r="L128" s="40"/>
      <c r="M128" s="40"/>
      <c r="N128" s="40"/>
      <c r="O128" s="40"/>
      <c r="P128" s="40"/>
      <c r="Q128" s="40"/>
    </row>
    <row r="129" spans="1:17" s="57" customFormat="1" ht="12.75">
      <c r="A129" s="54"/>
      <c r="B129" s="58"/>
      <c r="C129" s="55"/>
      <c r="D129" s="55"/>
      <c r="E129" s="55"/>
      <c r="F129" s="56"/>
      <c r="J129" s="40"/>
      <c r="K129" s="40"/>
      <c r="L129" s="40"/>
      <c r="M129" s="40"/>
      <c r="N129" s="40"/>
      <c r="O129" s="40"/>
      <c r="P129" s="40"/>
      <c r="Q129" s="40"/>
    </row>
    <row r="130" spans="1:17" s="57" customFormat="1" ht="12.75">
      <c r="A130" s="54"/>
      <c r="B130" s="58"/>
      <c r="C130" s="55"/>
      <c r="D130" s="55"/>
      <c r="E130" s="55"/>
      <c r="F130" s="56"/>
      <c r="J130" s="40"/>
      <c r="K130" s="40"/>
      <c r="L130" s="40"/>
      <c r="M130" s="40"/>
      <c r="N130" s="40"/>
      <c r="O130" s="40"/>
      <c r="P130" s="40"/>
      <c r="Q130" s="40"/>
    </row>
  </sheetData>
  <sheetProtection/>
  <mergeCells count="2">
    <mergeCell ref="G6:H6"/>
    <mergeCell ref="A11:H1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Windows User</cp:lastModifiedBy>
  <cp:lastPrinted>2022-03-18T05:14:02Z</cp:lastPrinted>
  <dcterms:created xsi:type="dcterms:W3CDTF">2007-10-12T08:23:45Z</dcterms:created>
  <dcterms:modified xsi:type="dcterms:W3CDTF">2022-03-18T05:14:35Z</dcterms:modified>
  <cp:category/>
  <cp:version/>
  <cp:contentType/>
  <cp:contentStatus/>
</cp:coreProperties>
</file>