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725" windowWidth="15360" windowHeight="8610" tabRatio="870" activeTab="2"/>
  </bookViews>
  <sheets>
    <sheet name="прил 3" sheetId="1" r:id="rId1"/>
    <sheet name="прил 4" sheetId="5" r:id="rId2"/>
    <sheet name="прил 5" sheetId="6" r:id="rId3"/>
  </sheets>
  <definedNames>
    <definedName name="_xlnm._FilterDatabase" localSheetId="0" hidden="1">'прил 3'!$A$14:$F$59</definedName>
    <definedName name="_xlnm._FilterDatabase" localSheetId="1" hidden="1">'прил 4'!$A$15:$I$109</definedName>
    <definedName name="_xlnm.Print_Titles" localSheetId="0">'прил 3'!$14:$15</definedName>
  </definedNames>
  <calcPr calcId="145621"/>
</workbook>
</file>

<file path=xl/calcChain.xml><?xml version="1.0" encoding="utf-8"?>
<calcChain xmlns="http://schemas.openxmlformats.org/spreadsheetml/2006/main">
  <c r="H78" i="6" l="1"/>
  <c r="G78" i="6"/>
  <c r="H77" i="6"/>
  <c r="G77" i="6"/>
  <c r="H76" i="6"/>
  <c r="G76" i="6"/>
  <c r="H75" i="6"/>
  <c r="G75" i="6"/>
  <c r="F78" i="6"/>
  <c r="F77" i="6" s="1"/>
  <c r="F76" i="6" s="1"/>
  <c r="F75" i="6" s="1"/>
  <c r="H28" i="6"/>
  <c r="H27" i="6" s="1"/>
  <c r="H26" i="6" s="1"/>
  <c r="H25" i="6" s="1"/>
  <c r="G28" i="6"/>
  <c r="G27" i="6" s="1"/>
  <c r="G26" i="6" s="1"/>
  <c r="G25" i="6" s="1"/>
  <c r="F28" i="6"/>
  <c r="F27" i="6" s="1"/>
  <c r="F26" i="6" s="1"/>
  <c r="F25" i="6" s="1"/>
  <c r="H23" i="6"/>
  <c r="H22" i="6" s="1"/>
  <c r="H21" i="6" s="1"/>
  <c r="H20" i="6" s="1"/>
  <c r="G23" i="6"/>
  <c r="G22" i="6" s="1"/>
  <c r="G21" i="6" s="1"/>
  <c r="G20" i="6" s="1"/>
  <c r="F23" i="6"/>
  <c r="F22" i="6" s="1"/>
  <c r="F21" i="6" s="1"/>
  <c r="F20" i="6" s="1"/>
  <c r="F16" i="1" l="1"/>
  <c r="E16" i="1"/>
  <c r="D16" i="1"/>
  <c r="H102" i="6"/>
  <c r="G102" i="6"/>
  <c r="H101" i="6"/>
  <c r="G101" i="6"/>
  <c r="H100" i="6"/>
  <c r="G100" i="6"/>
  <c r="F102" i="6"/>
  <c r="F101" i="6" s="1"/>
  <c r="F100" i="6" s="1"/>
  <c r="G98" i="6"/>
  <c r="G97" i="6" s="1"/>
  <c r="F98" i="6"/>
  <c r="H97" i="6"/>
  <c r="F97" i="6"/>
  <c r="I87" i="5"/>
  <c r="I86" i="5" s="1"/>
  <c r="I85" i="5" s="1"/>
  <c r="I84" i="5" s="1"/>
  <c r="I83" i="5" s="1"/>
  <c r="I82" i="5" s="1"/>
  <c r="H87" i="5"/>
  <c r="H86" i="5" s="1"/>
  <c r="H85" i="5" s="1"/>
  <c r="H84" i="5" s="1"/>
  <c r="H83" i="5" s="1"/>
  <c r="H82" i="5" s="1"/>
  <c r="G87" i="5"/>
  <c r="G86" i="5" s="1"/>
  <c r="G85" i="5" s="1"/>
  <c r="G84" i="5" s="1"/>
  <c r="G83" i="5" s="1"/>
  <c r="G82" i="5" s="1"/>
  <c r="I80" i="5"/>
  <c r="I79" i="5" s="1"/>
  <c r="I78" i="5" s="1"/>
  <c r="I77" i="5" s="1"/>
  <c r="I76" i="5" s="1"/>
  <c r="I75" i="5" s="1"/>
  <c r="H80" i="5"/>
  <c r="H79" i="5" s="1"/>
  <c r="H78" i="5" s="1"/>
  <c r="H77" i="5" s="1"/>
  <c r="H76" i="5" s="1"/>
  <c r="H75" i="5" s="1"/>
  <c r="G80" i="5"/>
  <c r="G79" i="5" s="1"/>
  <c r="G78" i="5" s="1"/>
  <c r="G77" i="5" s="1"/>
  <c r="G76" i="5" s="1"/>
  <c r="G75" i="5" s="1"/>
  <c r="H55" i="5"/>
  <c r="H54" i="5" s="1"/>
  <c r="H53" i="5" s="1"/>
  <c r="H52" i="5" s="1"/>
  <c r="G55" i="5"/>
  <c r="G54" i="5" s="1"/>
  <c r="G53" i="5" s="1"/>
  <c r="G52" i="5" s="1"/>
  <c r="I54" i="5"/>
  <c r="I53" i="5" s="1"/>
  <c r="I52" i="5" s="1"/>
  <c r="G86" i="6"/>
  <c r="G73" i="6"/>
  <c r="H73" i="6"/>
  <c r="F73" i="6"/>
  <c r="G59" i="6"/>
  <c r="G58" i="6" s="1"/>
  <c r="G57" i="6" s="1"/>
  <c r="G63" i="6"/>
  <c r="G62" i="6"/>
  <c r="G67" i="6"/>
  <c r="G84" i="6"/>
  <c r="G83" i="6" s="1"/>
  <c r="G95" i="6"/>
  <c r="G94" i="6"/>
  <c r="G93" i="6" s="1"/>
  <c r="G92" i="6" s="1"/>
  <c r="H59" i="6"/>
  <c r="H58" i="6"/>
  <c r="H57" i="6" s="1"/>
  <c r="H63" i="6"/>
  <c r="H62" i="6" s="1"/>
  <c r="H67" i="6"/>
  <c r="H66" i="6" s="1"/>
  <c r="H65" i="6" s="1"/>
  <c r="H84" i="6"/>
  <c r="H83" i="6" s="1"/>
  <c r="H95" i="6"/>
  <c r="H94" i="6" s="1"/>
  <c r="H93" i="6" s="1"/>
  <c r="H92" i="6" s="1"/>
  <c r="F59" i="6"/>
  <c r="F58" i="6" s="1"/>
  <c r="F57" i="6" s="1"/>
  <c r="F63" i="6"/>
  <c r="F62" i="6" s="1"/>
  <c r="F67" i="6"/>
  <c r="F66" i="6" s="1"/>
  <c r="F65" i="6" s="1"/>
  <c r="F84" i="6"/>
  <c r="F83" i="6" s="1"/>
  <c r="F82" i="6" s="1"/>
  <c r="F81" i="6" s="1"/>
  <c r="F80" i="6" s="1"/>
  <c r="F95" i="6"/>
  <c r="F94" i="6" s="1"/>
  <c r="F93" i="6" s="1"/>
  <c r="F92" i="6" s="1"/>
  <c r="G53" i="6"/>
  <c r="G52" i="6" s="1"/>
  <c r="G51" i="6" s="1"/>
  <c r="G48" i="6" s="1"/>
  <c r="G47" i="6" s="1"/>
  <c r="H53" i="6"/>
  <c r="H52" i="6"/>
  <c r="H51" i="6" s="1"/>
  <c r="H48" i="6" s="1"/>
  <c r="H47" i="6" s="1"/>
  <c r="F53" i="6"/>
  <c r="F52" i="6" s="1"/>
  <c r="F51" i="6" s="1"/>
  <c r="F48" i="6" s="1"/>
  <c r="F47" i="6" s="1"/>
  <c r="F33" i="6"/>
  <c r="F32" i="6" s="1"/>
  <c r="F31" i="6" s="1"/>
  <c r="F30" i="6" s="1"/>
  <c r="F19" i="6" s="1"/>
  <c r="F18" i="6" s="1"/>
  <c r="H50" i="5"/>
  <c r="H49" i="5" s="1"/>
  <c r="H46" i="5" s="1"/>
  <c r="I98" i="5"/>
  <c r="I97" i="5" s="1"/>
  <c r="I96" i="5" s="1"/>
  <c r="I95" i="5" s="1"/>
  <c r="I94" i="5" s="1"/>
  <c r="I93" i="5" s="1"/>
  <c r="I33" i="5"/>
  <c r="I31" i="5"/>
  <c r="I23" i="5"/>
  <c r="I21" i="5"/>
  <c r="I19" i="5" s="1"/>
  <c r="E23" i="1"/>
  <c r="E29" i="1"/>
  <c r="E27" i="1"/>
  <c r="E25" i="1"/>
  <c r="E36" i="1" s="1"/>
  <c r="E38" i="1" s="1"/>
  <c r="E34" i="1"/>
  <c r="F23" i="1"/>
  <c r="F29" i="1"/>
  <c r="F27" i="1"/>
  <c r="F25" i="1"/>
  <c r="F34" i="1"/>
  <c r="D23" i="1"/>
  <c r="D25" i="1"/>
  <c r="D27" i="1"/>
  <c r="D29" i="1"/>
  <c r="D34" i="1"/>
  <c r="H32" i="6"/>
  <c r="H31" i="6" s="1"/>
  <c r="H30" i="6" s="1"/>
  <c r="H19" i="6" s="1"/>
  <c r="H18" i="6" s="1"/>
  <c r="H31" i="5"/>
  <c r="H98" i="5"/>
  <c r="H97" i="5" s="1"/>
  <c r="H96" i="5" s="1"/>
  <c r="H95" i="5" s="1"/>
  <c r="H94" i="5" s="1"/>
  <c r="H93" i="5" s="1"/>
  <c r="G31" i="5"/>
  <c r="G98" i="5"/>
  <c r="G97" i="5" s="1"/>
  <c r="G96" i="5" s="1"/>
  <c r="G95" i="5" s="1"/>
  <c r="G94" i="5" s="1"/>
  <c r="G93" i="5" s="1"/>
  <c r="H45" i="6"/>
  <c r="H44" i="6"/>
  <c r="H43" i="6" s="1"/>
  <c r="H42" i="6" s="1"/>
  <c r="H41" i="6" s="1"/>
  <c r="G45" i="6"/>
  <c r="G44" i="6" s="1"/>
  <c r="G43" i="6" s="1"/>
  <c r="G42" i="6" s="1"/>
  <c r="G41" i="6" s="1"/>
  <c r="F45" i="6"/>
  <c r="F44" i="6" s="1"/>
  <c r="F43" i="6" s="1"/>
  <c r="F42" i="6" s="1"/>
  <c r="F41" i="6" s="1"/>
  <c r="H44" i="5"/>
  <c r="H43" i="5" s="1"/>
  <c r="H40" i="5" s="1"/>
  <c r="I50" i="5"/>
  <c r="I49" i="5" s="1"/>
  <c r="I46" i="5" s="1"/>
  <c r="I44" i="5"/>
  <c r="I43" i="5" s="1"/>
  <c r="I41" i="5" s="1"/>
  <c r="I29" i="5"/>
  <c r="G39" i="6"/>
  <c r="G38" i="6" s="1"/>
  <c r="G37" i="6" s="1"/>
  <c r="G36" i="6" s="1"/>
  <c r="G35" i="6" s="1"/>
  <c r="H39" i="6"/>
  <c r="H38" i="6" s="1"/>
  <c r="H37" i="6" s="1"/>
  <c r="H36" i="6" s="1"/>
  <c r="H35" i="6" s="1"/>
  <c r="F39" i="6"/>
  <c r="F38" i="6" s="1"/>
  <c r="F37" i="6" s="1"/>
  <c r="F36" i="6" s="1"/>
  <c r="F35" i="6" s="1"/>
  <c r="G32" i="6"/>
  <c r="G31" i="6" s="1"/>
  <c r="G30" i="6" s="1"/>
  <c r="G19" i="6" s="1"/>
  <c r="G18" i="6" s="1"/>
  <c r="G33" i="6"/>
  <c r="H23" i="5"/>
  <c r="H19" i="5" s="1"/>
  <c r="H21" i="5"/>
  <c r="H20" i="5" s="1"/>
  <c r="H29" i="5"/>
  <c r="H33" i="5"/>
  <c r="H38" i="5"/>
  <c r="H37" i="5" s="1"/>
  <c r="H36" i="5" s="1"/>
  <c r="H35" i="5" s="1"/>
  <c r="I38" i="5"/>
  <c r="I37" i="5" s="1"/>
  <c r="I36" i="5" s="1"/>
  <c r="I35" i="5" s="1"/>
  <c r="G22" i="5"/>
  <c r="G21" i="5" s="1"/>
  <c r="G29" i="5"/>
  <c r="G33" i="5"/>
  <c r="G44" i="5"/>
  <c r="G43" i="5" s="1"/>
  <c r="G40" i="5" s="1"/>
  <c r="G38" i="5"/>
  <c r="G37" i="5" s="1"/>
  <c r="G36" i="5" s="1"/>
  <c r="G35" i="5" s="1"/>
  <c r="G50" i="5"/>
  <c r="G49" i="5" s="1"/>
  <c r="G46" i="5" s="1"/>
  <c r="F90" i="6"/>
  <c r="F88" i="6"/>
  <c r="F85" i="6" s="1"/>
  <c r="G90" i="6"/>
  <c r="G89" i="6" s="1"/>
  <c r="G88" i="6" s="1"/>
  <c r="H90" i="6"/>
  <c r="H89" i="6" s="1"/>
  <c r="H88" i="6" s="1"/>
  <c r="H85" i="6" s="1"/>
  <c r="H62" i="5"/>
  <c r="H61" i="5" s="1"/>
  <c r="H60" i="5" s="1"/>
  <c r="H57" i="5" s="1"/>
  <c r="H71" i="5"/>
  <c r="H73" i="5"/>
  <c r="I62" i="5"/>
  <c r="I61" i="5" s="1"/>
  <c r="I60" i="5" s="1"/>
  <c r="I57" i="5" s="1"/>
  <c r="I71" i="5"/>
  <c r="I73" i="5"/>
  <c r="G62" i="5"/>
  <c r="G61" i="5" s="1"/>
  <c r="G60" i="5" s="1"/>
  <c r="G57" i="5" s="1"/>
  <c r="G71" i="5"/>
  <c r="G73" i="5"/>
  <c r="D37" i="1"/>
  <c r="F104" i="6"/>
  <c r="H33" i="6"/>
  <c r="G66" i="6"/>
  <c r="G65" i="6" s="1"/>
  <c r="F36" i="1" l="1"/>
  <c r="F38" i="1" s="1"/>
  <c r="D36" i="1"/>
  <c r="D38" i="1" s="1"/>
  <c r="H70" i="6"/>
  <c r="H69" i="6" s="1"/>
  <c r="H72" i="6"/>
  <c r="H71" i="6" s="1"/>
  <c r="F70" i="6"/>
  <c r="F69" i="6" s="1"/>
  <c r="F61" i="6" s="1"/>
  <c r="F56" i="6" s="1"/>
  <c r="F55" i="6" s="1"/>
  <c r="F72" i="6"/>
  <c r="F71" i="6" s="1"/>
  <c r="G70" i="6"/>
  <c r="G69" i="6" s="1"/>
  <c r="G72" i="6"/>
  <c r="G71" i="6" s="1"/>
  <c r="G61" i="6"/>
  <c r="G85" i="6"/>
  <c r="G59" i="5"/>
  <c r="G58" i="5" s="1"/>
  <c r="H59" i="5"/>
  <c r="H58" i="5" s="1"/>
  <c r="I59" i="5"/>
  <c r="I58" i="5" s="1"/>
  <c r="H48" i="5"/>
  <c r="H47" i="5" s="1"/>
  <c r="G48" i="5"/>
  <c r="G47" i="5" s="1"/>
  <c r="I48" i="5"/>
  <c r="I47" i="5" s="1"/>
  <c r="G42" i="5"/>
  <c r="I42" i="5"/>
  <c r="H42" i="5"/>
  <c r="G70" i="5"/>
  <c r="G69" i="5" s="1"/>
  <c r="G68" i="5" s="1"/>
  <c r="G67" i="5" s="1"/>
  <c r="G66" i="5" s="1"/>
  <c r="G41" i="5"/>
  <c r="H41" i="5"/>
  <c r="I40" i="5"/>
  <c r="H70" i="5"/>
  <c r="H69" i="5" s="1"/>
  <c r="H68" i="5" s="1"/>
  <c r="H67" i="5" s="1"/>
  <c r="H66" i="5" s="1"/>
  <c r="G28" i="5"/>
  <c r="G27" i="5" s="1"/>
  <c r="I28" i="5"/>
  <c r="I27" i="5" s="1"/>
  <c r="G19" i="5"/>
  <c r="G20" i="5"/>
  <c r="I20" i="5"/>
  <c r="I70" i="5"/>
  <c r="I69" i="5" s="1"/>
  <c r="I68" i="5" s="1"/>
  <c r="I67" i="5" s="1"/>
  <c r="I66" i="5" s="1"/>
  <c r="H28" i="5"/>
  <c r="H27" i="5" s="1"/>
  <c r="H17" i="6"/>
  <c r="F17" i="6"/>
  <c r="H82" i="6"/>
  <c r="H81" i="6" s="1"/>
  <c r="H80" i="6" s="1"/>
  <c r="G17" i="6"/>
  <c r="H61" i="6"/>
  <c r="G82" i="6"/>
  <c r="G81" i="6" s="1"/>
  <c r="G80" i="6" s="1"/>
  <c r="H56" i="6" l="1"/>
  <c r="G56" i="6"/>
  <c r="G55" i="6" s="1"/>
  <c r="G105" i="6" s="1"/>
  <c r="H55" i="6"/>
  <c r="H105" i="6" s="1"/>
  <c r="F105" i="6"/>
  <c r="I25" i="5"/>
  <c r="I18" i="5" s="1"/>
  <c r="I26" i="5"/>
  <c r="H25" i="5"/>
  <c r="H18" i="5" s="1"/>
  <c r="H101" i="5" s="1"/>
  <c r="H26" i="5"/>
  <c r="G25" i="5"/>
  <c r="G18" i="5" s="1"/>
  <c r="G101" i="5" s="1"/>
  <c r="G26" i="5"/>
  <c r="I101" i="5"/>
</calcChain>
</file>

<file path=xl/sharedStrings.xml><?xml version="1.0" encoding="utf-8"?>
<sst xmlns="http://schemas.openxmlformats.org/spreadsheetml/2006/main" count="942" uniqueCount="247">
  <si>
    <t>Резервные средства</t>
  </si>
  <si>
    <t>Мероприятия по благоустройству городских и сельских поселений</t>
  </si>
  <si>
    <t>Мероприятия в области спорта и физической культуры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</si>
  <si>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</si>
  <si>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</t>
  </si>
  <si>
    <t>500</t>
  </si>
  <si>
    <t>Мобилизационная и вневойсковая подготовка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</si>
  <si>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</si>
  <si>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0409</t>
  </si>
  <si>
    <t>0503</t>
  </si>
  <si>
    <t>Благоустройство</t>
  </si>
  <si>
    <t>Дорожное хозяйство (дорожные фонды)</t>
  </si>
  <si>
    <t>870</t>
  </si>
  <si>
    <t>540</t>
  </si>
  <si>
    <t>Иные  межбюджетные трансферты</t>
  </si>
  <si>
    <t>Всего</t>
  </si>
  <si>
    <t xml:space="preserve">Обеспечение деятельности (оказание услуг) подведомственных учреждений </t>
  </si>
  <si>
    <t>НАЦИОНАЛЬНАЯ БЕЗОПАСНОСТЬ И ПРАВООХРАНИТЕЛЬНАЯ ДЕЯТЕЛЬНОСТЬ</t>
  </si>
  <si>
    <t>17</t>
  </si>
  <si>
    <t>19</t>
  </si>
  <si>
    <t>27</t>
  </si>
  <si>
    <t>28</t>
  </si>
  <si>
    <t>34</t>
  </si>
  <si>
    <t>Целевая статья</t>
  </si>
  <si>
    <t>Вид расходов</t>
  </si>
  <si>
    <t>Другие общегосударственные вопросы</t>
  </si>
  <si>
    <t>Коммунальное хозяйство</t>
  </si>
  <si>
    <t>Физическая культура и спорт</t>
  </si>
  <si>
    <t>1100</t>
  </si>
  <si>
    <t>0111</t>
  </si>
  <si>
    <t>0113</t>
  </si>
  <si>
    <t xml:space="preserve">Другие вопросы в области физической культуры и спорта </t>
  </si>
  <si>
    <t>1105</t>
  </si>
  <si>
    <t>0200</t>
  </si>
  <si>
    <t>0203</t>
  </si>
  <si>
    <t>40</t>
  </si>
  <si>
    <t>0300</t>
  </si>
  <si>
    <t>Национальная безопасность и правоохранительная деятельность</t>
  </si>
  <si>
    <t>Национальная оборона</t>
  </si>
  <si>
    <t>13</t>
  </si>
  <si>
    <t>37</t>
  </si>
  <si>
    <t>Условно-утверждённые расходы</t>
  </si>
  <si>
    <t>0000</t>
  </si>
  <si>
    <t>42</t>
  </si>
  <si>
    <t>43</t>
  </si>
  <si>
    <t>47</t>
  </si>
  <si>
    <t>ИТОГО 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</si>
  <si>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</si>
  <si>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</si>
  <si>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 и органов финансового (финансово-бюджетного) надзора</t>
  </si>
  <si>
    <t>Резервные фонды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</si>
  <si>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</si>
  <si>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</si>
  <si>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</si>
  <si>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/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</si>
  <si>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</si>
  <si>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</si>
  <si>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</si>
  <si>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</si>
  <si>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</si>
  <si>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</si>
  <si>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</si>
  <si>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</si>
  <si>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</si>
  <si>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</si>
  <si>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</si>
  <si>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ФИЗИЧЕСКАЯ КУЛЬТУРА И СПОРТ</t>
  </si>
  <si>
    <t>(руб.)</t>
  </si>
  <si>
    <t>0104</t>
  </si>
  <si>
    <t>Национальная экономика</t>
  </si>
  <si>
    <t>0400</t>
  </si>
  <si>
    <t>№ строки</t>
  </si>
  <si>
    <t>Наименование показателя бюджетной классификации</t>
  </si>
  <si>
    <t>Раздел-подраздел</t>
  </si>
  <si>
    <t>1</t>
  </si>
  <si>
    <t>2</t>
  </si>
  <si>
    <t>3</t>
  </si>
  <si>
    <t>4</t>
  </si>
  <si>
    <t>5</t>
  </si>
  <si>
    <t>6</t>
  </si>
  <si>
    <t>7</t>
  </si>
  <si>
    <t>Общегосударственные вопросы</t>
  </si>
  <si>
    <t>0100</t>
  </si>
  <si>
    <t>0102</t>
  </si>
  <si>
    <t>8</t>
  </si>
  <si>
    <t>9</t>
  </si>
  <si>
    <t>10</t>
  </si>
  <si>
    <t>11</t>
  </si>
  <si>
    <t>12</t>
  </si>
  <si>
    <t>0106</t>
  </si>
  <si>
    <t>Жилищно-коммунальное хозяйство</t>
  </si>
  <si>
    <t>0500</t>
  </si>
  <si>
    <t>0502</t>
  </si>
  <si>
    <t xml:space="preserve">Руководство и управление в сфере установленных функций органов местного самоуправления </t>
  </si>
  <si>
    <t>Непрограммные расходы  главы муниципального образования и местных администраций</t>
  </si>
  <si>
    <t>Резервные фонды местных администраций</t>
  </si>
  <si>
    <t>Расходы на выплаты персоналу казенных учреждений</t>
  </si>
  <si>
    <t>110</t>
  </si>
  <si>
    <t>Другие вопросы в области физической культуры и спорта</t>
  </si>
  <si>
    <t xml:space="preserve">Резервные фонды  </t>
  </si>
  <si>
    <t>( руб.)</t>
  </si>
  <si>
    <t>2200000000</t>
  </si>
  <si>
    <t>2200004600</t>
  </si>
  <si>
    <t>2200007050</t>
  </si>
  <si>
    <t>0100000000</t>
  </si>
  <si>
    <t>0140000000</t>
  </si>
  <si>
    <t>0140028100</t>
  </si>
  <si>
    <t>0120000000</t>
  </si>
  <si>
    <t>0120060020</t>
  </si>
  <si>
    <t>0110000000</t>
  </si>
  <si>
    <t>01100600000</t>
  </si>
  <si>
    <t>0130000000</t>
  </si>
  <si>
    <t>0130097000</t>
  </si>
  <si>
    <t>2200075140</t>
  </si>
  <si>
    <t>2200051180</t>
  </si>
  <si>
    <t>20</t>
  </si>
  <si>
    <t>21</t>
  </si>
  <si>
    <t>22</t>
  </si>
  <si>
    <t>23</t>
  </si>
  <si>
    <t>24</t>
  </si>
  <si>
    <t>25</t>
  </si>
  <si>
    <t>26</t>
  </si>
  <si>
    <t>14</t>
  </si>
  <si>
    <t>15</t>
  </si>
  <si>
    <t>16</t>
  </si>
  <si>
    <t>18</t>
  </si>
  <si>
    <t>29</t>
  </si>
  <si>
    <t>30</t>
  </si>
  <si>
    <t>31</t>
  </si>
  <si>
    <t>32</t>
  </si>
  <si>
    <t>33</t>
  </si>
  <si>
    <t>35</t>
  </si>
  <si>
    <t>36</t>
  </si>
  <si>
    <t>38</t>
  </si>
  <si>
    <t>39</t>
  </si>
  <si>
    <t>41</t>
  </si>
  <si>
    <t>44</t>
  </si>
  <si>
    <t>45</t>
  </si>
  <si>
    <t>46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</si>
  <si>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</si>
  <si>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</si>
  <si>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</si>
  <si>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</si>
  <si>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</si>
  <si>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</si>
  <si>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</si>
  <si>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</si>
  <si>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</si>
  <si>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</si>
  <si>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</si>
  <si>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</si>
  <si>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</si>
  <si>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</si>
  <si>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</si>
  <si>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</si>
  <si>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</si>
  <si>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</si>
  <si>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</si>
  <si>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</si>
  <si>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</si>
  <si>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</si>
  <si>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</si>
  <si>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</si>
  <si>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</si>
  <si>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Администрация Тумаковского сельсовета Ирбейского района Красноярского края</t>
  </si>
  <si>
    <t>843</t>
  </si>
  <si>
    <t xml:space="preserve">Осуществление первичного воинского учета на территориях, где отсутствуют военные комиссариаты </t>
  </si>
  <si>
    <t xml:space="preserve">Осуществление полномочий по созданию и обеспечению деятельности административных комиссий </t>
  </si>
  <si>
    <t>0110060000</t>
  </si>
  <si>
    <t>Условно утвержденные расходы</t>
  </si>
  <si>
    <t>Культура</t>
  </si>
  <si>
    <t>0200000000</t>
  </si>
  <si>
    <t>0310</t>
  </si>
  <si>
    <t>Мобилизационная вневойсковая подготовка</t>
  </si>
  <si>
    <t xml:space="preserve">Ведомственная структура расходов  бюджета сельского поселения Тумаковского сельсовета </t>
  </si>
  <si>
    <t xml:space="preserve">Муниципальная программа"Обеспечение комплекса условий для благоприятной жизненой среды населения Тумаковского сельсовета"  </t>
  </si>
  <si>
    <t>Муниципальная подпрограмма "Осуществление комплекса мероприятий по гражданской обороне, защите и безопасности населения";"Обеспечение первичных мер пожарной безопасности в границах населенных пунктов поселения"</t>
  </si>
  <si>
    <t>Муниципальная подпрограмма "Сохранение дорожно-транспортной инфраструктуры в границах сельсовета"</t>
  </si>
  <si>
    <t>Муниципальная подпрограмма "Стабилизирование системы комплексного благоустройства на территории Тумаковского сельсовета"</t>
  </si>
  <si>
    <t>2200008010</t>
  </si>
  <si>
    <t xml:space="preserve">Муниципальная подпрограмма " Стабилизирование экологической обстановки, способствующей укреплению здоровья населения,развитие массовой физической культуры и спорта" </t>
  </si>
  <si>
    <t>Распределение расходов  бюджета сельского поселения Тумаковского сельсовета по разделам и 
подразделам бюджетной классификации расходов бюджетов Российской Федерации 
на 2022 год и плановый период 2023-2024 годов</t>
  </si>
  <si>
    <t>Сумма на  2022 год</t>
  </si>
  <si>
    <t>Сумма на 2023 год</t>
  </si>
  <si>
    <t>Сумма на 2024 год</t>
  </si>
  <si>
    <t xml:space="preserve">Распределение бюджетных ассигнований по целевым статьям (муниципальным программам  сельского поселения Тумаковского сельсовета и непрограммным направлениям деятельности), группам и подгруппам видов расходов, разделам, подразделам классификации расходов сельского поселения Тумаковского сельсовета на 2022 год и плановый период 2023-2024 годов . </t>
  </si>
  <si>
    <t>Сумма на          2022 год</t>
  </si>
  <si>
    <t>Сумма на          2023 год</t>
  </si>
  <si>
    <t>Сумма на          2024 год</t>
  </si>
  <si>
    <t>853</t>
  </si>
  <si>
    <t>2200010010</t>
  </si>
  <si>
    <t>Социальная политика</t>
  </si>
  <si>
    <t>Пенсионное обеспечение</t>
  </si>
  <si>
    <t>1000</t>
  </si>
  <si>
    <t>1001</t>
  </si>
  <si>
    <t>Иные межбюджетные трансферты</t>
  </si>
  <si>
    <t>на 2022 год и плановый период на 2023-2024 годов.</t>
  </si>
  <si>
    <t>2200010000</t>
  </si>
  <si>
    <t>Приложение 3</t>
  </si>
  <si>
    <t>Приложение 4</t>
  </si>
  <si>
    <t>к  решению Тумаковского</t>
  </si>
  <si>
    <t>от 22.12.2021 № 82</t>
  </si>
  <si>
    <t xml:space="preserve">Другие общегосударственные вопросы
</t>
  </si>
  <si>
    <t>Защита населения и территорий от чрезвычайных ситуаций природного и техногенного характера, пожарная безопасность</t>
  </si>
  <si>
    <t>73</t>
  </si>
  <si>
    <t>74</t>
  </si>
  <si>
    <t>75</t>
  </si>
  <si>
    <t>76</t>
  </si>
  <si>
    <t>Приложение 5</t>
  </si>
  <si>
    <t>НЕПРОГРАММНЫЕ РАСХОДЫ</t>
  </si>
  <si>
    <t>2000000000</t>
  </si>
  <si>
    <t>Непрограммные расходы  исполнительной власти</t>
  </si>
  <si>
    <t>Руководство и управление в сфере установленных функций органов местного самоуправления в рамках непрограммных расходов главы муниципального образования и местных администраций</t>
  </si>
  <si>
    <t xml:space="preserve">Непрограммные расходы  </t>
  </si>
  <si>
    <t>200000000</t>
  </si>
  <si>
    <t>Резервные фонды местных администраций в рамках непрограммных расходов главы муниципального образования и местных администраций</t>
  </si>
  <si>
    <t>Непрограммные расходы</t>
  </si>
  <si>
    <t>220000000</t>
  </si>
  <si>
    <t>79</t>
  </si>
  <si>
    <t>80</t>
  </si>
  <si>
    <t>81</t>
  </si>
  <si>
    <t>82</t>
  </si>
  <si>
    <t>83</t>
  </si>
  <si>
    <t>84</t>
  </si>
  <si>
    <t>85</t>
  </si>
  <si>
    <t xml:space="preserve">     от 22.12.2021 № 82</t>
  </si>
  <si>
    <t>Закупка товаров, работ и услуг для обеспечения государственных (муниципальных) нужд</t>
  </si>
  <si>
    <t>Мероприятия по уличному освещению</t>
  </si>
  <si>
    <t>0110060010</t>
  </si>
  <si>
    <t>ЖИЛИЩНО-КОММУНАЛЬНОЕ ХОЗЯЙСТВО</t>
  </si>
  <si>
    <t>Организация и содержание мест захоронения</t>
  </si>
  <si>
    <t>0110060040</t>
  </si>
  <si>
    <t>Прочие мероприятия по благоустройству  поселений</t>
  </si>
  <si>
    <t>0110060050</t>
  </si>
  <si>
    <t>77</t>
  </si>
  <si>
    <t>78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</si>
  <si>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</si>
  <si>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Защита населения и территории от чрезвычайных ситуаций природного и техногенного характера, пожарная безопасность.</t>
  </si>
  <si>
    <t>1102</t>
  </si>
  <si>
    <t>Массовый спорт</t>
  </si>
  <si>
    <t>сельского Совета депутатов</t>
  </si>
  <si>
    <t>решения Тумаковского</t>
  </si>
  <si>
    <t xml:space="preserve">сельского Совета депутатов  </t>
  </si>
  <si>
    <t>от 18.04.2022  № 17</t>
  </si>
  <si>
    <t>Приложение 3 к проекту</t>
  </si>
  <si>
    <t>Приложение 4 к проекту</t>
  </si>
  <si>
    <t>Приложение 5 к проекту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</si>
</sst>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7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10"/>
      <name val="Times New Roman"/>
      <family val="1"/>
      <charset val="204"/>
    </font>
    <font>
      <sz val="8"/>
      <color indexed="8"/>
      <name val="Calibri"/>
      <family val="2"/>
      <charset val="204"/>
    </font>
    <font>
      <u/>
      <sz val="12"/>
      <name val="Times New Roman"/>
      <family val="1"/>
      <charset val="204"/>
    </font>
    <font>
      <sz val="10"/>
      <name val="Arial"/>
      <family val="2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24" fillId="0" borderId="0"/>
    <xf numFmtId="0" fontId="9" fillId="0" borderId="0"/>
  </cellStyleXfs>
  <cellXfs count="188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 wrapText="1"/>
    </xf>
    <xf numFmtId="0" fontId="2" fillId="0" borderId="1" xfId="0" applyNumberFormat="1" applyFont="1" applyBorder="1" applyAlignment="1">
      <alignment vertical="top" wrapText="1"/>
    </xf>
    <xf numFmtId="0" fontId="5" fillId="0" borderId="0" xfId="0" applyFont="1"/>
    <xf numFmtId="165" fontId="1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vertical="top"/>
    </xf>
    <xf numFmtId="0" fontId="5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165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2" fontId="2" fillId="0" borderId="1" xfId="0" applyNumberFormat="1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center" vertical="top"/>
    </xf>
    <xf numFmtId="0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horizontal="center" vertical="top"/>
    </xf>
    <xf numFmtId="0" fontId="12" fillId="0" borderId="0" xfId="0" applyNumberFormat="1" applyFont="1" applyFill="1"/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/>
    <xf numFmtId="0" fontId="12" fillId="0" borderId="0" xfId="0" applyFont="1" applyFill="1"/>
    <xf numFmtId="49" fontId="13" fillId="0" borderId="0" xfId="0" applyNumberFormat="1" applyFont="1"/>
    <xf numFmtId="0" fontId="6" fillId="0" borderId="0" xfId="0" quotePrefix="1" applyFont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12" fillId="0" borderId="0" xfId="0" applyFont="1" applyFill="1" applyAlignment="1">
      <alignment horizontal="right"/>
    </xf>
    <xf numFmtId="4" fontId="12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4" fontId="12" fillId="0" borderId="0" xfId="1" applyNumberFormat="1" applyFont="1" applyFill="1" applyAlignment="1">
      <alignment horizontal="right"/>
    </xf>
    <xf numFmtId="4" fontId="12" fillId="0" borderId="0" xfId="3" applyNumberFormat="1" applyFont="1" applyFill="1" applyAlignment="1">
      <alignment horizontal="right"/>
    </xf>
    <xf numFmtId="4" fontId="6" fillId="0" borderId="0" xfId="0" quotePrefix="1" applyNumberFormat="1" applyFont="1" applyAlignment="1">
      <alignment wrapText="1"/>
    </xf>
    <xf numFmtId="4" fontId="6" fillId="0" borderId="0" xfId="0" applyNumberFormat="1" applyFont="1" applyFill="1" applyAlignment="1">
      <alignment horizontal="center"/>
    </xf>
    <xf numFmtId="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top"/>
    </xf>
    <xf numFmtId="49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0" fontId="12" fillId="0" borderId="0" xfId="0" applyFont="1" applyFill="1" applyBorder="1"/>
    <xf numFmtId="0" fontId="12" fillId="0" borderId="0" xfId="0" applyNumberFormat="1" applyFont="1" applyFill="1" applyBorder="1"/>
    <xf numFmtId="49" fontId="14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4" fontId="16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NumberFormat="1" applyFont="1" applyFill="1" applyBorder="1" applyAlignment="1">
      <alignment horizontal="left" vertical="center"/>
    </xf>
    <xf numFmtId="165" fontId="16" fillId="0" borderId="1" xfId="0" applyNumberFormat="1" applyFont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Alignment="1"/>
    <xf numFmtId="4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top"/>
    </xf>
    <xf numFmtId="165" fontId="18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65" fontId="22" fillId="0" borderId="0" xfId="0" applyNumberFormat="1" applyFont="1" applyFill="1" applyAlignment="1">
      <alignment horizontal="left"/>
    </xf>
    <xf numFmtId="165" fontId="23" fillId="0" borderId="0" xfId="0" applyNumberFormat="1" applyFont="1" applyFill="1" applyAlignment="1">
      <alignment horizontal="right"/>
    </xf>
    <xf numFmtId="2" fontId="2" fillId="0" borderId="2" xfId="0" applyNumberFormat="1" applyFont="1" applyFill="1" applyBorder="1" applyAlignment="1">
      <alignment horizontal="left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/>
    <xf numFmtId="4" fontId="1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top"/>
    </xf>
    <xf numFmtId="0" fontId="1" fillId="0" borderId="1" xfId="0" applyFont="1" applyBorder="1"/>
    <xf numFmtId="4" fontId="12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16" fillId="3" borderId="1" xfId="0" applyFont="1" applyFill="1" applyBorder="1" applyAlignment="1">
      <alignment horizontal="justify" vertical="top" wrapText="1"/>
    </xf>
    <xf numFmtId="4" fontId="2" fillId="3" borderId="0" xfId="0" applyNumberFormat="1" applyFont="1" applyFill="1"/>
    <xf numFmtId="49" fontId="12" fillId="3" borderId="1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wrapText="1"/>
    </xf>
    <xf numFmtId="0" fontId="12" fillId="3" borderId="1" xfId="0" applyFont="1" applyFill="1" applyBorder="1"/>
    <xf numFmtId="0" fontId="12" fillId="3" borderId="0" xfId="0" applyFont="1" applyFill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6" fillId="3" borderId="1" xfId="0" applyFont="1" applyFill="1" applyBorder="1"/>
    <xf numFmtId="0" fontId="15" fillId="3" borderId="1" xfId="0" applyFont="1" applyFill="1" applyBorder="1" applyAlignment="1">
      <alignment horizontal="justify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1" fillId="3" borderId="0" xfId="0" applyNumberFormat="1" applyFont="1" applyFill="1"/>
    <xf numFmtId="0" fontId="12" fillId="3" borderId="1" xfId="0" applyFont="1" applyFill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top"/>
    </xf>
    <xf numFmtId="0" fontId="12" fillId="3" borderId="5" xfId="0" applyFont="1" applyFill="1" applyBorder="1"/>
    <xf numFmtId="2" fontId="12" fillId="3" borderId="5" xfId="0" applyNumberFormat="1" applyFont="1" applyFill="1" applyBorder="1" applyAlignment="1">
      <alignment horizontal="left" vertical="center" wrapText="1"/>
    </xf>
    <xf numFmtId="2" fontId="12" fillId="3" borderId="6" xfId="0" applyNumberFormat="1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2" fontId="12" fillId="0" borderId="5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/>
    </xf>
    <xf numFmtId="165" fontId="22" fillId="0" borderId="0" xfId="0" applyNumberFormat="1" applyFont="1" applyFill="1" applyAlignment="1">
      <alignment horizontal="left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left" vertical="center" wrapText="1"/>
    </xf>
    <xf numFmtId="2" fontId="1" fillId="0" borderId="5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Border="1" applyAlignment="1">
      <alignment vertical="top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5" xfId="0" applyFont="1" applyBorder="1" applyAlignment="1">
      <alignment horizontal="justify" vertical="top" wrapText="1"/>
    </xf>
    <xf numFmtId="0" fontId="2" fillId="0" borderId="5" xfId="0" applyNumberFormat="1" applyFont="1" applyFill="1" applyBorder="1" applyAlignment="1">
      <alignment horizontal="left" vertical="center"/>
    </xf>
    <xf numFmtId="0" fontId="2" fillId="0" borderId="5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9" fontId="1" fillId="0" borderId="3" xfId="0" applyNumberFormat="1" applyFont="1" applyBorder="1" applyAlignment="1" applyProtection="1">
      <alignment horizontal="left" vertical="center" wrapText="1"/>
    </xf>
    <xf numFmtId="0" fontId="15" fillId="0" borderId="1" xfId="0" applyFont="1" applyFill="1" applyBorder="1"/>
    <xf numFmtId="0" fontId="2" fillId="0" borderId="2" xfId="0" applyFont="1" applyBorder="1" applyAlignment="1">
      <alignment horizontal="center" vertical="center"/>
    </xf>
    <xf numFmtId="49" fontId="25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left" vertical="center" wrapText="1"/>
    </xf>
    <xf numFmtId="49" fontId="21" fillId="3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4" fontId="12" fillId="3" borderId="0" xfId="0" applyNumberFormat="1" applyFont="1" applyFill="1"/>
    <xf numFmtId="49" fontId="2" fillId="0" borderId="1" xfId="0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wrapText="1"/>
    </xf>
    <xf numFmtId="165" fontId="22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 vertical="top"/>
    </xf>
    <xf numFmtId="0" fontId="2" fillId="0" borderId="0" xfId="0" applyFont="1" applyFill="1" applyAlignment="1"/>
    <xf numFmtId="165" fontId="22" fillId="0" borderId="0" xfId="0" applyNumberFormat="1" applyFont="1" applyFill="1" applyAlignment="1">
      <alignment horizontal="left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9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165" fontId="18" fillId="0" borderId="0" xfId="0" applyNumberFormat="1" applyFont="1" applyFill="1" applyAlignment="1">
      <alignment horizontal="left"/>
    </xf>
    <xf numFmtId="165" fontId="18" fillId="0" borderId="0" xfId="0" applyNumberFormat="1" applyFont="1" applyFill="1" applyAlignment="1">
      <alignment horizontal="left" vertical="top"/>
    </xf>
    <xf numFmtId="0" fontId="2" fillId="0" borderId="0" xfId="0" applyFont="1" applyFill="1" applyAlignment="1"/>
    <xf numFmtId="0" fontId="1" fillId="0" borderId="0" xfId="0" applyFont="1" applyFill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_Лист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BreakPreview" workbookViewId="0">
      <selection activeCell="E1" sqref="E1"/>
    </sheetView>
  </sheetViews>
  <sheetFormatPr defaultRowHeight="12.75" x14ac:dyDescent="0.2"/>
  <cols>
    <col min="1" max="1" width="5.7109375" style="17" customWidth="1"/>
    <col min="2" max="2" width="30.5703125" style="18" customWidth="1"/>
    <col min="3" max="3" width="9" style="19" customWidth="1"/>
    <col min="4" max="4" width="16.140625" style="20" customWidth="1"/>
    <col min="5" max="5" width="17.28515625" style="20" customWidth="1"/>
    <col min="6" max="6" width="20" style="20" customWidth="1"/>
    <col min="7" max="16384" width="9.140625" style="11"/>
  </cols>
  <sheetData>
    <row r="1" spans="1:6" s="5" customFormat="1" ht="17.25" x14ac:dyDescent="0.25">
      <c r="A1" s="7"/>
      <c r="B1" s="4"/>
      <c r="D1" s="12"/>
      <c r="E1" s="173" t="s">
        <v>244</v>
      </c>
      <c r="F1" s="106"/>
    </row>
    <row r="2" spans="1:6" s="5" customFormat="1" ht="17.25" x14ac:dyDescent="0.25">
      <c r="A2" s="7"/>
      <c r="B2" s="4"/>
      <c r="D2" s="13"/>
      <c r="E2" s="173" t="s">
        <v>241</v>
      </c>
      <c r="F2" s="173"/>
    </row>
    <row r="3" spans="1:6" s="5" customFormat="1" ht="17.25" x14ac:dyDescent="0.25">
      <c r="A3" s="7"/>
      <c r="B3" s="4"/>
      <c r="D3" s="13"/>
      <c r="E3" s="173" t="s">
        <v>242</v>
      </c>
      <c r="F3" s="173"/>
    </row>
    <row r="4" spans="1:6" s="5" customFormat="1" ht="17.25" x14ac:dyDescent="0.25">
      <c r="A4" s="7"/>
      <c r="B4" s="4"/>
      <c r="D4" s="13"/>
      <c r="E4" s="173" t="s">
        <v>243</v>
      </c>
      <c r="F4" s="173"/>
    </row>
    <row r="5" spans="1:6" s="5" customFormat="1" ht="16.5" customHeight="1" x14ac:dyDescent="0.25">
      <c r="A5" s="7"/>
      <c r="B5" s="4"/>
      <c r="D5" s="13"/>
      <c r="E5" s="145"/>
      <c r="F5" s="145"/>
    </row>
    <row r="6" spans="1:6" s="5" customFormat="1" ht="17.25" x14ac:dyDescent="0.25">
      <c r="A6" s="7"/>
      <c r="B6" s="4"/>
      <c r="D6" s="13"/>
      <c r="E6" s="105" t="s">
        <v>198</v>
      </c>
      <c r="F6" s="106"/>
    </row>
    <row r="7" spans="1:6" s="5" customFormat="1" ht="17.25" x14ac:dyDescent="0.25">
      <c r="A7" s="7"/>
      <c r="B7" s="4"/>
      <c r="D7" s="13"/>
      <c r="E7" s="177" t="s">
        <v>200</v>
      </c>
      <c r="F7" s="177"/>
    </row>
    <row r="8" spans="1:6" s="5" customFormat="1" ht="17.25" x14ac:dyDescent="0.25">
      <c r="A8" s="7"/>
      <c r="B8" s="4"/>
      <c r="D8" s="13"/>
      <c r="E8" s="177" t="s">
        <v>240</v>
      </c>
      <c r="F8" s="177"/>
    </row>
    <row r="9" spans="1:6" s="5" customFormat="1" ht="17.25" x14ac:dyDescent="0.25">
      <c r="A9" s="7"/>
      <c r="B9" s="4"/>
      <c r="D9" s="13"/>
      <c r="E9" s="177" t="s">
        <v>201</v>
      </c>
      <c r="F9" s="177"/>
    </row>
    <row r="10" spans="1:6" s="5" customFormat="1" ht="18" customHeight="1" x14ac:dyDescent="0.25">
      <c r="A10" s="8"/>
      <c r="D10" s="13"/>
      <c r="E10" s="13"/>
      <c r="F10" s="13"/>
    </row>
    <row r="11" spans="1:6" s="5" customFormat="1" ht="93" customHeight="1" x14ac:dyDescent="0.25">
      <c r="A11" s="180" t="s">
        <v>181</v>
      </c>
      <c r="B11" s="180"/>
      <c r="C11" s="180"/>
      <c r="D11" s="180"/>
      <c r="E11" s="180"/>
      <c r="F11" s="180"/>
    </row>
    <row r="12" spans="1:6" s="5" customFormat="1" ht="6" customHeight="1" x14ac:dyDescent="0.25">
      <c r="A12" s="9"/>
      <c r="B12" s="6"/>
      <c r="C12" s="6"/>
      <c r="D12" s="21"/>
      <c r="E12" s="21"/>
      <c r="F12" s="21"/>
    </row>
    <row r="13" spans="1:6" s="5" customFormat="1" ht="15.75" x14ac:dyDescent="0.25">
      <c r="A13" s="8"/>
      <c r="D13" s="14"/>
      <c r="E13" s="14"/>
      <c r="F13" s="14" t="s">
        <v>67</v>
      </c>
    </row>
    <row r="14" spans="1:6" ht="45.2" customHeight="1" x14ac:dyDescent="0.2">
      <c r="A14" s="2" t="s">
        <v>71</v>
      </c>
      <c r="B14" s="2" t="s">
        <v>72</v>
      </c>
      <c r="C14" s="1" t="s">
        <v>73</v>
      </c>
      <c r="D14" s="15" t="s">
        <v>182</v>
      </c>
      <c r="E14" s="15" t="s">
        <v>183</v>
      </c>
      <c r="F14" s="15" t="s">
        <v>184</v>
      </c>
    </row>
    <row r="15" spans="1:6" ht="15.75" x14ac:dyDescent="0.25">
      <c r="A15" s="24" t="s">
        <v>74</v>
      </c>
      <c r="B15" s="3" t="s">
        <v>74</v>
      </c>
      <c r="C15" s="3" t="s">
        <v>75</v>
      </c>
      <c r="D15" s="16" t="s">
        <v>76</v>
      </c>
      <c r="E15" s="16" t="s">
        <v>77</v>
      </c>
      <c r="F15" s="16" t="s">
        <v>78</v>
      </c>
    </row>
    <row r="16" spans="1:6" ht="31.5" x14ac:dyDescent="0.2">
      <c r="A16" s="24" t="s">
        <v>74</v>
      </c>
      <c r="B16" s="22" t="s">
        <v>81</v>
      </c>
      <c r="C16" s="23" t="s">
        <v>82</v>
      </c>
      <c r="D16" s="71">
        <f>D17+D18+D19+D20+D21+D22</f>
        <v>4568629.16</v>
      </c>
      <c r="E16" s="71">
        <f>E17+E18+E19+E20+E21+E22</f>
        <v>4131267</v>
      </c>
      <c r="F16" s="71">
        <f>F17+F18+F19+F20+F21+F22</f>
        <v>4008756</v>
      </c>
    </row>
    <row r="17" spans="1:6" ht="66.75" customHeight="1" x14ac:dyDescent="0.2">
      <c r="A17" s="24" t="s">
        <v>75</v>
      </c>
      <c r="B17" s="10" t="s">
        <v>47</v>
      </c>
      <c r="C17" s="24" t="s">
        <v>83</v>
      </c>
      <c r="D17" s="72">
        <v>940040</v>
      </c>
      <c r="E17" s="72">
        <v>940040</v>
      </c>
      <c r="F17" s="72">
        <v>940040</v>
      </c>
    </row>
    <row r="18" spans="1:6" ht="126" x14ac:dyDescent="0.2">
      <c r="A18" s="24" t="s">
        <v>76</v>
      </c>
      <c r="B18" s="10" t="s">
        <v>48</v>
      </c>
      <c r="C18" s="1" t="s">
        <v>68</v>
      </c>
      <c r="D18" s="73">
        <v>3429114.16</v>
      </c>
      <c r="E18" s="73">
        <v>2996392</v>
      </c>
      <c r="F18" s="73">
        <v>2873881</v>
      </c>
    </row>
    <row r="19" spans="1:6" ht="94.5" x14ac:dyDescent="0.2">
      <c r="A19" s="24" t="s">
        <v>77</v>
      </c>
      <c r="B19" s="10" t="s">
        <v>49</v>
      </c>
      <c r="C19" s="1" t="s">
        <v>89</v>
      </c>
      <c r="D19" s="73">
        <v>84335</v>
      </c>
      <c r="E19" s="73">
        <v>84335</v>
      </c>
      <c r="F19" s="73">
        <v>84335</v>
      </c>
    </row>
    <row r="20" spans="1:6" ht="15.75" x14ac:dyDescent="0.2">
      <c r="A20" s="24" t="s">
        <v>78</v>
      </c>
      <c r="B20" s="10" t="s">
        <v>50</v>
      </c>
      <c r="C20" s="1" t="s">
        <v>29</v>
      </c>
      <c r="D20" s="73">
        <v>3000</v>
      </c>
      <c r="E20" s="73">
        <v>3000</v>
      </c>
      <c r="F20" s="73">
        <v>3000</v>
      </c>
    </row>
    <row r="21" spans="1:6" ht="35.25" customHeight="1" x14ac:dyDescent="0.2">
      <c r="A21" s="24" t="s">
        <v>79</v>
      </c>
      <c r="B21" s="10" t="s">
        <v>202</v>
      </c>
      <c r="C21" s="1" t="s">
        <v>30</v>
      </c>
      <c r="D21" s="73">
        <v>3100</v>
      </c>
      <c r="E21" s="73">
        <v>3100</v>
      </c>
      <c r="F21" s="73">
        <v>3100</v>
      </c>
    </row>
    <row r="22" spans="1:6" ht="18" customHeight="1" x14ac:dyDescent="0.2">
      <c r="A22" s="24" t="s">
        <v>80</v>
      </c>
      <c r="B22" s="10" t="s">
        <v>170</v>
      </c>
      <c r="C22" s="1" t="s">
        <v>30</v>
      </c>
      <c r="D22" s="73">
        <v>109040</v>
      </c>
      <c r="E22" s="134">
        <v>104400</v>
      </c>
      <c r="F22" s="134">
        <v>104400</v>
      </c>
    </row>
    <row r="23" spans="1:6" ht="15.75" x14ac:dyDescent="0.2">
      <c r="A23" s="24" t="s">
        <v>84</v>
      </c>
      <c r="B23" s="22" t="s">
        <v>38</v>
      </c>
      <c r="C23" s="25" t="s">
        <v>33</v>
      </c>
      <c r="D23" s="74">
        <f>D24</f>
        <v>86237</v>
      </c>
      <c r="E23" s="74">
        <f>E24</f>
        <v>92895</v>
      </c>
      <c r="F23" s="74">
        <f>F24</f>
        <v>0</v>
      </c>
    </row>
    <row r="24" spans="1:6" ht="30.75" customHeight="1" x14ac:dyDescent="0.2">
      <c r="A24" s="24" t="s">
        <v>85</v>
      </c>
      <c r="B24" s="10" t="s">
        <v>173</v>
      </c>
      <c r="C24" s="1" t="s">
        <v>34</v>
      </c>
      <c r="D24" s="73">
        <v>86237</v>
      </c>
      <c r="E24" s="73">
        <v>92895</v>
      </c>
      <c r="F24" s="73">
        <v>0</v>
      </c>
    </row>
    <row r="25" spans="1:6" ht="50.25" customHeight="1" x14ac:dyDescent="0.2">
      <c r="A25" s="24" t="s">
        <v>86</v>
      </c>
      <c r="B25" s="22" t="s">
        <v>37</v>
      </c>
      <c r="C25" s="25" t="s">
        <v>36</v>
      </c>
      <c r="D25" s="74">
        <f>D26</f>
        <v>227986</v>
      </c>
      <c r="E25" s="74">
        <f>E26</f>
        <v>177586</v>
      </c>
      <c r="F25" s="74">
        <f>F26</f>
        <v>177586</v>
      </c>
    </row>
    <row r="26" spans="1:6" ht="78.75" x14ac:dyDescent="0.2">
      <c r="A26" s="24" t="s">
        <v>87</v>
      </c>
      <c r="B26" s="28" t="s">
        <v>203</v>
      </c>
      <c r="C26" s="1" t="s">
        <v>172</v>
      </c>
      <c r="D26" s="73">
        <v>227986</v>
      </c>
      <c r="E26" s="73">
        <v>177586</v>
      </c>
      <c r="F26" s="73">
        <v>177586</v>
      </c>
    </row>
    <row r="27" spans="1:6" ht="15.75" x14ac:dyDescent="0.2">
      <c r="A27" s="24" t="s">
        <v>88</v>
      </c>
      <c r="B27" s="22" t="s">
        <v>69</v>
      </c>
      <c r="C27" s="25" t="s">
        <v>70</v>
      </c>
      <c r="D27" s="74">
        <f>D28</f>
        <v>458797</v>
      </c>
      <c r="E27" s="74">
        <f>E28</f>
        <v>458797</v>
      </c>
      <c r="F27" s="74">
        <f>F28</f>
        <v>475797</v>
      </c>
    </row>
    <row r="28" spans="1:6" ht="33.75" customHeight="1" x14ac:dyDescent="0.25">
      <c r="A28" s="24" t="s">
        <v>39</v>
      </c>
      <c r="B28" s="75" t="s">
        <v>11</v>
      </c>
      <c r="C28" s="1" t="s">
        <v>8</v>
      </c>
      <c r="D28" s="73">
        <v>458797</v>
      </c>
      <c r="E28" s="73">
        <v>458797</v>
      </c>
      <c r="F28" s="73">
        <v>475797</v>
      </c>
    </row>
    <row r="29" spans="1:6" ht="39" customHeight="1" x14ac:dyDescent="0.2">
      <c r="A29" s="24" t="s">
        <v>122</v>
      </c>
      <c r="B29" s="22" t="s">
        <v>90</v>
      </c>
      <c r="C29" s="25" t="s">
        <v>91</v>
      </c>
      <c r="D29" s="74">
        <f>D30+D31</f>
        <v>2179345.64</v>
      </c>
      <c r="E29" s="74">
        <f>E30+E31</f>
        <v>527699</v>
      </c>
      <c r="F29" s="74">
        <f>F30+F31</f>
        <v>521557</v>
      </c>
    </row>
    <row r="30" spans="1:6" ht="15.75" x14ac:dyDescent="0.2">
      <c r="A30" s="24" t="s">
        <v>123</v>
      </c>
      <c r="B30" s="10" t="s">
        <v>26</v>
      </c>
      <c r="C30" s="1" t="s">
        <v>92</v>
      </c>
      <c r="D30" s="73">
        <v>0</v>
      </c>
      <c r="E30" s="73">
        <v>0</v>
      </c>
      <c r="F30" s="73">
        <v>0</v>
      </c>
    </row>
    <row r="31" spans="1:6" ht="15.75" x14ac:dyDescent="0.2">
      <c r="A31" s="24" t="s">
        <v>124</v>
      </c>
      <c r="B31" s="10" t="s">
        <v>10</v>
      </c>
      <c r="C31" s="1" t="s">
        <v>9</v>
      </c>
      <c r="D31" s="73">
        <v>2179345.64</v>
      </c>
      <c r="E31" s="60">
        <v>527699</v>
      </c>
      <c r="F31" s="60">
        <v>521557</v>
      </c>
    </row>
    <row r="32" spans="1:6" ht="15.75" x14ac:dyDescent="0.25">
      <c r="A32" s="24" t="s">
        <v>18</v>
      </c>
      <c r="B32" s="114" t="s">
        <v>191</v>
      </c>
      <c r="C32" s="25" t="s">
        <v>193</v>
      </c>
      <c r="D32" s="74">
        <v>60000</v>
      </c>
      <c r="E32" s="74">
        <v>60000</v>
      </c>
      <c r="F32" s="74">
        <v>60000</v>
      </c>
    </row>
    <row r="33" spans="1:6" ht="15.75" x14ac:dyDescent="0.25">
      <c r="A33" s="24" t="s">
        <v>125</v>
      </c>
      <c r="B33" s="93" t="s">
        <v>192</v>
      </c>
      <c r="C33" s="1" t="s">
        <v>194</v>
      </c>
      <c r="D33" s="73">
        <v>60000</v>
      </c>
      <c r="E33" s="73">
        <v>60000</v>
      </c>
      <c r="F33" s="73">
        <v>60000</v>
      </c>
    </row>
    <row r="34" spans="1:6" ht="31.5" x14ac:dyDescent="0.2">
      <c r="A34" s="112">
        <v>19</v>
      </c>
      <c r="B34" s="22" t="s">
        <v>27</v>
      </c>
      <c r="C34" s="25" t="s">
        <v>28</v>
      </c>
      <c r="D34" s="74">
        <f>D35</f>
        <v>20323</v>
      </c>
      <c r="E34" s="74">
        <f>E35</f>
        <v>20309</v>
      </c>
      <c r="F34" s="74">
        <f>F35</f>
        <v>20323</v>
      </c>
    </row>
    <row r="35" spans="1:6" ht="35.25" customHeight="1" x14ac:dyDescent="0.2">
      <c r="A35" s="112">
        <v>20</v>
      </c>
      <c r="B35" s="10" t="s">
        <v>31</v>
      </c>
      <c r="C35" s="1" t="s">
        <v>32</v>
      </c>
      <c r="D35" s="73">
        <v>20323</v>
      </c>
      <c r="E35" s="73">
        <v>20309</v>
      </c>
      <c r="F35" s="73">
        <v>20323</v>
      </c>
    </row>
    <row r="36" spans="1:6" ht="15.75" x14ac:dyDescent="0.2">
      <c r="A36" s="24" t="s">
        <v>116</v>
      </c>
      <c r="B36" s="181" t="s">
        <v>46</v>
      </c>
      <c r="C36" s="182"/>
      <c r="D36" s="74">
        <f>D16+D23+D25+D27+D29+D34+D32</f>
        <v>7601317.8000000007</v>
      </c>
      <c r="E36" s="74">
        <f>E16+E23+E25+E27+E29+E34+E32</f>
        <v>5468553</v>
      </c>
      <c r="F36" s="74">
        <f>F16+F23+F25+F27+F29+F34+F32</f>
        <v>5264019</v>
      </c>
    </row>
    <row r="37" spans="1:6" ht="31.5" x14ac:dyDescent="0.2">
      <c r="A37" s="24" t="s">
        <v>117</v>
      </c>
      <c r="B37" s="22" t="s">
        <v>41</v>
      </c>
      <c r="C37" s="1" t="s">
        <v>42</v>
      </c>
      <c r="D37" s="73">
        <f>'прил 4'!G100</f>
        <v>0</v>
      </c>
      <c r="E37" s="73">
        <v>137758</v>
      </c>
      <c r="F37" s="73">
        <v>276890</v>
      </c>
    </row>
    <row r="38" spans="1:6" ht="15.75" x14ac:dyDescent="0.2">
      <c r="A38" s="178"/>
      <c r="B38" s="179"/>
      <c r="C38" s="25"/>
      <c r="D38" s="74">
        <f>D36+D37</f>
        <v>7601317.8000000007</v>
      </c>
      <c r="E38" s="74">
        <f>E36+E37</f>
        <v>5606311</v>
      </c>
      <c r="F38" s="74">
        <f>F36+F37</f>
        <v>5540909</v>
      </c>
    </row>
  </sheetData>
  <mergeCells count="6">
    <mergeCell ref="E8:F8"/>
    <mergeCell ref="E7:F7"/>
    <mergeCell ref="A38:B38"/>
    <mergeCell ref="A11:F11"/>
    <mergeCell ref="E9:F9"/>
    <mergeCell ref="B36:C36"/>
  </mergeCells>
  <phoneticPr fontId="3" type="noConversion"/>
  <pageMargins left="0.39370078740157483" right="0.19685039370078741" top="0.39370078740157483" bottom="0.39370078740157483" header="0.39370078740157483" footer="0.39370078740157483"/>
  <pageSetup paperSize="9" scale="95" firstPageNumber="103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zoomScale="90" zoomScaleSheetLayoutView="75" workbookViewId="0">
      <selection activeCell="H4" sqref="H4"/>
    </sheetView>
  </sheetViews>
  <sheetFormatPr defaultRowHeight="15.75" x14ac:dyDescent="0.25"/>
  <cols>
    <col min="1" max="1" width="6.7109375" style="29" customWidth="1"/>
    <col min="2" max="2" width="44.42578125" style="30" customWidth="1"/>
    <col min="3" max="3" width="11.140625" style="31" customWidth="1"/>
    <col min="4" max="4" width="11.85546875" style="31" customWidth="1"/>
    <col min="5" max="5" width="11.5703125" style="32" customWidth="1"/>
    <col min="6" max="6" width="6.42578125" style="31" customWidth="1"/>
    <col min="7" max="7" width="15.5703125" style="36" customWidth="1"/>
    <col min="8" max="8" width="16.42578125" style="36" customWidth="1"/>
    <col min="9" max="9" width="16.5703125" style="36" customWidth="1"/>
    <col min="10" max="11" width="9.140625" style="5"/>
    <col min="12" max="12" width="43.5703125" style="5" customWidth="1"/>
    <col min="13" max="14" width="9.140625" style="5"/>
    <col min="15" max="15" width="15.140625" style="5" customWidth="1"/>
    <col min="16" max="16384" width="9.140625" style="5"/>
  </cols>
  <sheetData>
    <row r="1" spans="1:9" ht="18.75" customHeight="1" x14ac:dyDescent="0.25">
      <c r="G1" s="175" t="s">
        <v>245</v>
      </c>
      <c r="H1" s="175"/>
      <c r="I1" s="175"/>
    </row>
    <row r="2" spans="1:9" ht="18.75" customHeight="1" x14ac:dyDescent="0.3">
      <c r="G2" s="174" t="s">
        <v>241</v>
      </c>
      <c r="H2" s="174"/>
      <c r="I2" s="174"/>
    </row>
    <row r="3" spans="1:9" ht="18.75" customHeight="1" x14ac:dyDescent="0.3">
      <c r="G3" s="174" t="s">
        <v>242</v>
      </c>
      <c r="H3" s="174"/>
      <c r="I3" s="174"/>
    </row>
    <row r="4" spans="1:9" ht="18.75" customHeight="1" x14ac:dyDescent="0.3">
      <c r="F4" s="37"/>
      <c r="G4" s="36" t="s">
        <v>243</v>
      </c>
      <c r="H4" s="97"/>
      <c r="I4" s="100"/>
    </row>
    <row r="5" spans="1:9" ht="13.5" customHeight="1" x14ac:dyDescent="0.3">
      <c r="F5" s="37"/>
      <c r="H5" s="97"/>
      <c r="I5" s="100"/>
    </row>
    <row r="6" spans="1:9" ht="18.75" customHeight="1" x14ac:dyDescent="0.25">
      <c r="F6" s="37"/>
      <c r="G6" s="185" t="s">
        <v>199</v>
      </c>
      <c r="H6" s="185"/>
      <c r="I6" s="185"/>
    </row>
    <row r="7" spans="1:9" ht="18.75" customHeight="1" x14ac:dyDescent="0.3">
      <c r="F7" s="37"/>
      <c r="G7" s="184" t="s">
        <v>200</v>
      </c>
      <c r="H7" s="184"/>
      <c r="I7" s="184"/>
    </row>
    <row r="8" spans="1:9" ht="18.75" customHeight="1" x14ac:dyDescent="0.3">
      <c r="F8" s="37"/>
      <c r="G8" s="184" t="s">
        <v>240</v>
      </c>
      <c r="H8" s="184"/>
      <c r="I8" s="184"/>
    </row>
    <row r="9" spans="1:9" ht="18.75" customHeight="1" x14ac:dyDescent="0.3">
      <c r="F9" s="37"/>
      <c r="G9" s="36" t="s">
        <v>225</v>
      </c>
      <c r="H9" s="97"/>
      <c r="I9" s="100"/>
    </row>
    <row r="10" spans="1:9" ht="16.5" customHeight="1" x14ac:dyDescent="0.25"/>
    <row r="11" spans="1:9" ht="18.75" x14ac:dyDescent="0.3">
      <c r="A11" s="183" t="s">
        <v>174</v>
      </c>
      <c r="B11" s="183"/>
      <c r="C11" s="183"/>
      <c r="D11" s="183"/>
      <c r="E11" s="183"/>
      <c r="F11" s="183"/>
      <c r="G11" s="183"/>
      <c r="H11" s="183"/>
      <c r="I11" s="183"/>
    </row>
    <row r="12" spans="1:9" ht="18.75" x14ac:dyDescent="0.3">
      <c r="A12" s="183" t="s">
        <v>196</v>
      </c>
      <c r="B12" s="183"/>
      <c r="C12" s="183"/>
      <c r="D12" s="183"/>
      <c r="E12" s="183"/>
      <c r="F12" s="183"/>
      <c r="G12" s="183"/>
      <c r="H12" s="183"/>
      <c r="I12" s="183"/>
    </row>
    <row r="13" spans="1:9" x14ac:dyDescent="0.25">
      <c r="A13" s="27"/>
      <c r="B13" s="26"/>
      <c r="C13" s="34"/>
      <c r="D13" s="34"/>
      <c r="E13" s="35"/>
      <c r="F13" s="34"/>
      <c r="G13" s="33"/>
      <c r="H13" s="33"/>
      <c r="I13" s="33"/>
    </row>
    <row r="14" spans="1:9" x14ac:dyDescent="0.25">
      <c r="I14" s="36" t="s">
        <v>100</v>
      </c>
    </row>
    <row r="15" spans="1:9" ht="38.25" x14ac:dyDescent="0.25">
      <c r="A15" s="38" t="s">
        <v>71</v>
      </c>
      <c r="B15" s="38" t="s">
        <v>51</v>
      </c>
      <c r="C15" s="39" t="s">
        <v>52</v>
      </c>
      <c r="D15" s="39" t="s">
        <v>53</v>
      </c>
      <c r="E15" s="39" t="s">
        <v>23</v>
      </c>
      <c r="F15" s="39" t="s">
        <v>24</v>
      </c>
      <c r="G15" s="60" t="s">
        <v>186</v>
      </c>
      <c r="H15" s="60" t="s">
        <v>187</v>
      </c>
      <c r="I15" s="60" t="s">
        <v>188</v>
      </c>
    </row>
    <row r="16" spans="1:9" ht="12.75" customHeight="1" x14ac:dyDescent="0.25">
      <c r="A16" s="41" t="s">
        <v>74</v>
      </c>
      <c r="B16" s="39" t="s">
        <v>75</v>
      </c>
      <c r="C16" s="41" t="s">
        <v>76</v>
      </c>
      <c r="D16" s="39" t="s">
        <v>77</v>
      </c>
      <c r="E16" s="41" t="s">
        <v>78</v>
      </c>
      <c r="F16" s="39" t="s">
        <v>79</v>
      </c>
      <c r="G16" s="41" t="s">
        <v>80</v>
      </c>
      <c r="H16" s="39" t="s">
        <v>84</v>
      </c>
      <c r="I16" s="41" t="s">
        <v>85</v>
      </c>
    </row>
    <row r="17" spans="1:16" ht="28.5" x14ac:dyDescent="0.25">
      <c r="A17" s="39" t="s">
        <v>74</v>
      </c>
      <c r="B17" s="70" t="s">
        <v>164</v>
      </c>
      <c r="C17" s="67" t="s">
        <v>165</v>
      </c>
      <c r="D17" s="67"/>
      <c r="E17" s="68"/>
      <c r="F17" s="67"/>
      <c r="G17" s="69"/>
      <c r="H17" s="69"/>
      <c r="I17" s="69"/>
      <c r="O17" s="120"/>
      <c r="P17" s="120"/>
    </row>
    <row r="18" spans="1:16" x14ac:dyDescent="0.25">
      <c r="A18" s="39" t="s">
        <v>75</v>
      </c>
      <c r="B18" s="42" t="s">
        <v>55</v>
      </c>
      <c r="C18" s="67" t="s">
        <v>165</v>
      </c>
      <c r="D18" s="39" t="s">
        <v>82</v>
      </c>
      <c r="E18" s="66" t="s">
        <v>54</v>
      </c>
      <c r="F18" s="39" t="s">
        <v>54</v>
      </c>
      <c r="G18" s="98">
        <f>G19+G25+G36+G40+G46+G57+G52</f>
        <v>4654866.16</v>
      </c>
      <c r="H18" s="98">
        <f>H19+H25+H36+H40+H46+H57+H52</f>
        <v>4224162</v>
      </c>
      <c r="I18" s="98">
        <f>I19+I25+I36+I40+I46+I57+I52</f>
        <v>4008756</v>
      </c>
      <c r="O18" s="120"/>
      <c r="P18" s="120"/>
    </row>
    <row r="19" spans="1:16" s="120" customFormat="1" ht="38.25" x14ac:dyDescent="0.25">
      <c r="A19" s="116" t="s">
        <v>76</v>
      </c>
      <c r="B19" s="117" t="s">
        <v>47</v>
      </c>
      <c r="C19" s="118" t="s">
        <v>165</v>
      </c>
      <c r="D19" s="116" t="s">
        <v>83</v>
      </c>
      <c r="E19" s="116" t="s">
        <v>54</v>
      </c>
      <c r="F19" s="116" t="s">
        <v>54</v>
      </c>
      <c r="G19" s="119">
        <f>G21</f>
        <v>940040</v>
      </c>
      <c r="H19" s="119">
        <f>H23</f>
        <v>940040</v>
      </c>
      <c r="I19" s="119">
        <f>I21</f>
        <v>940040</v>
      </c>
    </row>
    <row r="20" spans="1:16" s="120" customFormat="1" x14ac:dyDescent="0.25">
      <c r="A20" s="116" t="s">
        <v>77</v>
      </c>
      <c r="B20" s="117" t="s">
        <v>213</v>
      </c>
      <c r="C20" s="118" t="s">
        <v>165</v>
      </c>
      <c r="D20" s="116" t="s">
        <v>83</v>
      </c>
      <c r="E20" s="116" t="s">
        <v>214</v>
      </c>
      <c r="F20" s="116"/>
      <c r="G20" s="119">
        <f>G21</f>
        <v>940040</v>
      </c>
      <c r="H20" s="119">
        <f>H21</f>
        <v>940040</v>
      </c>
      <c r="I20" s="119">
        <f>I21</f>
        <v>940040</v>
      </c>
    </row>
    <row r="21" spans="1:16" s="120" customFormat="1" x14ac:dyDescent="0.25">
      <c r="A21" s="116" t="s">
        <v>78</v>
      </c>
      <c r="B21" s="42" t="s">
        <v>211</v>
      </c>
      <c r="C21" s="118" t="s">
        <v>165</v>
      </c>
      <c r="D21" s="116" t="s">
        <v>83</v>
      </c>
      <c r="E21" s="116" t="s">
        <v>101</v>
      </c>
      <c r="F21" s="116" t="s">
        <v>54</v>
      </c>
      <c r="G21" s="115">
        <f t="shared" ref="G21:I23" si="0">G22</f>
        <v>940040</v>
      </c>
      <c r="H21" s="115">
        <f t="shared" si="0"/>
        <v>940040</v>
      </c>
      <c r="I21" s="115">
        <f t="shared" si="0"/>
        <v>940040</v>
      </c>
    </row>
    <row r="22" spans="1:16" s="120" customFormat="1" ht="63.75" x14ac:dyDescent="0.25">
      <c r="A22" s="116" t="s">
        <v>79</v>
      </c>
      <c r="B22" s="117" t="s">
        <v>212</v>
      </c>
      <c r="C22" s="118" t="s">
        <v>165</v>
      </c>
      <c r="D22" s="116" t="s">
        <v>83</v>
      </c>
      <c r="E22" s="116" t="s">
        <v>102</v>
      </c>
      <c r="F22" s="116" t="s">
        <v>54</v>
      </c>
      <c r="G22" s="115">
        <f t="shared" si="0"/>
        <v>940040</v>
      </c>
      <c r="H22" s="115">
        <v>940040</v>
      </c>
      <c r="I22" s="115">
        <v>940040</v>
      </c>
    </row>
    <row r="23" spans="1:16" s="120" customFormat="1" ht="63.75" x14ac:dyDescent="0.25">
      <c r="A23" s="116" t="s">
        <v>80</v>
      </c>
      <c r="B23" s="117" t="s">
        <v>56</v>
      </c>
      <c r="C23" s="118" t="s">
        <v>165</v>
      </c>
      <c r="D23" s="116" t="s">
        <v>83</v>
      </c>
      <c r="E23" s="116" t="s">
        <v>102</v>
      </c>
      <c r="F23" s="116" t="s">
        <v>57</v>
      </c>
      <c r="G23" s="115">
        <v>940040</v>
      </c>
      <c r="H23" s="115">
        <f t="shared" si="0"/>
        <v>940040</v>
      </c>
      <c r="I23" s="115">
        <f t="shared" si="0"/>
        <v>940040</v>
      </c>
      <c r="L23" s="131"/>
      <c r="M23" s="131"/>
      <c r="N23" s="131"/>
      <c r="O23" s="131"/>
      <c r="P23" s="131"/>
    </row>
    <row r="24" spans="1:16" s="120" customFormat="1" ht="25.5" x14ac:dyDescent="0.25">
      <c r="A24" s="116" t="s">
        <v>84</v>
      </c>
      <c r="B24" s="117" t="s">
        <v>58</v>
      </c>
      <c r="C24" s="118" t="s">
        <v>165</v>
      </c>
      <c r="D24" s="116" t="s">
        <v>83</v>
      </c>
      <c r="E24" s="116" t="s">
        <v>102</v>
      </c>
      <c r="F24" s="116" t="s">
        <v>59</v>
      </c>
      <c r="G24" s="115">
        <v>940040</v>
      </c>
      <c r="H24" s="115">
        <v>940040</v>
      </c>
      <c r="I24" s="115">
        <v>940040</v>
      </c>
    </row>
    <row r="25" spans="1:16" s="120" customFormat="1" ht="51" x14ac:dyDescent="0.25">
      <c r="A25" s="116" t="s">
        <v>85</v>
      </c>
      <c r="B25" s="117" t="s">
        <v>48</v>
      </c>
      <c r="C25" s="118" t="s">
        <v>165</v>
      </c>
      <c r="D25" s="116" t="s">
        <v>68</v>
      </c>
      <c r="E25" s="116" t="s">
        <v>54</v>
      </c>
      <c r="F25" s="116" t="s">
        <v>54</v>
      </c>
      <c r="G25" s="119">
        <f>G27</f>
        <v>3429114.16</v>
      </c>
      <c r="H25" s="119">
        <f>H27</f>
        <v>2996392</v>
      </c>
      <c r="I25" s="119">
        <f>I27</f>
        <v>2873881</v>
      </c>
    </row>
    <row r="26" spans="1:16" s="120" customFormat="1" x14ac:dyDescent="0.25">
      <c r="A26" s="116" t="s">
        <v>86</v>
      </c>
      <c r="B26" s="117" t="s">
        <v>213</v>
      </c>
      <c r="C26" s="118" t="s">
        <v>165</v>
      </c>
      <c r="D26" s="116" t="s">
        <v>68</v>
      </c>
      <c r="E26" s="116" t="s">
        <v>214</v>
      </c>
      <c r="F26" s="116"/>
      <c r="G26" s="115">
        <f>G27</f>
        <v>3429114.16</v>
      </c>
      <c r="H26" s="115">
        <f>H27</f>
        <v>2996392</v>
      </c>
      <c r="I26" s="115">
        <f>I27</f>
        <v>2873881</v>
      </c>
    </row>
    <row r="27" spans="1:16" s="120" customFormat="1" x14ac:dyDescent="0.25">
      <c r="A27" s="116" t="s">
        <v>87</v>
      </c>
      <c r="B27" s="117" t="s">
        <v>211</v>
      </c>
      <c r="C27" s="118" t="s">
        <v>165</v>
      </c>
      <c r="D27" s="116" t="s">
        <v>68</v>
      </c>
      <c r="E27" s="116" t="s">
        <v>101</v>
      </c>
      <c r="F27" s="116" t="s">
        <v>54</v>
      </c>
      <c r="G27" s="115">
        <f t="shared" ref="G27:H27" si="1">G28</f>
        <v>3429114.16</v>
      </c>
      <c r="H27" s="115">
        <f t="shared" si="1"/>
        <v>2996392</v>
      </c>
      <c r="I27" s="115">
        <f>I28</f>
        <v>2873881</v>
      </c>
    </row>
    <row r="28" spans="1:16" s="120" customFormat="1" ht="56.25" customHeight="1" x14ac:dyDescent="0.25">
      <c r="A28" s="116" t="s">
        <v>88</v>
      </c>
      <c r="B28" s="117" t="s">
        <v>212</v>
      </c>
      <c r="C28" s="118" t="s">
        <v>165</v>
      </c>
      <c r="D28" s="116" t="s">
        <v>68</v>
      </c>
      <c r="E28" s="116" t="s">
        <v>102</v>
      </c>
      <c r="F28" s="116" t="s">
        <v>54</v>
      </c>
      <c r="G28" s="115">
        <f>G29+G31+G33</f>
        <v>3429114.16</v>
      </c>
      <c r="H28" s="115">
        <f>H29+H31+H33</f>
        <v>2996392</v>
      </c>
      <c r="I28" s="115">
        <f>I29+I31+I33</f>
        <v>2873881</v>
      </c>
    </row>
    <row r="29" spans="1:16" s="120" customFormat="1" ht="63.75" x14ac:dyDescent="0.25">
      <c r="A29" s="116" t="s">
        <v>39</v>
      </c>
      <c r="B29" s="117" t="s">
        <v>56</v>
      </c>
      <c r="C29" s="118" t="s">
        <v>165</v>
      </c>
      <c r="D29" s="116" t="s">
        <v>68</v>
      </c>
      <c r="E29" s="116" t="s">
        <v>102</v>
      </c>
      <c r="F29" s="116" t="s">
        <v>57</v>
      </c>
      <c r="G29" s="115">
        <f>G30</f>
        <v>2873171</v>
      </c>
      <c r="H29" s="115">
        <f>H30</f>
        <v>2792579</v>
      </c>
      <c r="I29" s="115">
        <f>I30</f>
        <v>2792579</v>
      </c>
    </row>
    <row r="30" spans="1:16" s="120" customFormat="1" ht="25.5" x14ac:dyDescent="0.25">
      <c r="A30" s="116" t="s">
        <v>122</v>
      </c>
      <c r="B30" s="117" t="s">
        <v>58</v>
      </c>
      <c r="C30" s="118" t="s">
        <v>165</v>
      </c>
      <c r="D30" s="116" t="s">
        <v>68</v>
      </c>
      <c r="E30" s="116" t="s">
        <v>102</v>
      </c>
      <c r="F30" s="116" t="s">
        <v>59</v>
      </c>
      <c r="G30" s="115">
        <v>2873171</v>
      </c>
      <c r="H30" s="115">
        <v>2792579</v>
      </c>
      <c r="I30" s="115">
        <v>2792579</v>
      </c>
    </row>
    <row r="31" spans="1:16" s="120" customFormat="1" ht="25.5" x14ac:dyDescent="0.25">
      <c r="A31" s="116" t="s">
        <v>123</v>
      </c>
      <c r="B31" s="117" t="s">
        <v>60</v>
      </c>
      <c r="C31" s="118" t="s">
        <v>165</v>
      </c>
      <c r="D31" s="116" t="s">
        <v>68</v>
      </c>
      <c r="E31" s="116" t="s">
        <v>102</v>
      </c>
      <c r="F31" s="116" t="s">
        <v>61</v>
      </c>
      <c r="G31" s="115">
        <f>G32</f>
        <v>555943.16</v>
      </c>
      <c r="H31" s="115">
        <f>H32</f>
        <v>203813</v>
      </c>
      <c r="I31" s="115">
        <f>I32</f>
        <v>81302</v>
      </c>
      <c r="L31" s="122"/>
    </row>
    <row r="32" spans="1:16" s="120" customFormat="1" ht="30.75" customHeight="1" x14ac:dyDescent="0.25">
      <c r="A32" s="116" t="s">
        <v>124</v>
      </c>
      <c r="B32" s="117" t="s">
        <v>62</v>
      </c>
      <c r="C32" s="118" t="s">
        <v>165</v>
      </c>
      <c r="D32" s="116" t="s">
        <v>68</v>
      </c>
      <c r="E32" s="116" t="s">
        <v>102</v>
      </c>
      <c r="F32" s="116" t="s">
        <v>63</v>
      </c>
      <c r="G32" s="115">
        <v>555943.16</v>
      </c>
      <c r="H32" s="115">
        <v>203813</v>
      </c>
      <c r="I32" s="115">
        <v>81302</v>
      </c>
      <c r="L32" s="131"/>
      <c r="M32" s="131"/>
      <c r="N32" s="131"/>
      <c r="O32" s="131"/>
      <c r="P32" s="131"/>
    </row>
    <row r="33" spans="1:12" s="120" customFormat="1" x14ac:dyDescent="0.25">
      <c r="A33" s="116" t="s">
        <v>18</v>
      </c>
      <c r="B33" s="117" t="s">
        <v>4</v>
      </c>
      <c r="C33" s="118" t="s">
        <v>165</v>
      </c>
      <c r="D33" s="116" t="s">
        <v>68</v>
      </c>
      <c r="E33" s="116" t="s">
        <v>102</v>
      </c>
      <c r="F33" s="116" t="s">
        <v>5</v>
      </c>
      <c r="G33" s="115">
        <f>G34</f>
        <v>0</v>
      </c>
      <c r="H33" s="115">
        <f>H34</f>
        <v>0</v>
      </c>
      <c r="I33" s="115">
        <f>I34</f>
        <v>0</v>
      </c>
      <c r="L33" s="122"/>
    </row>
    <row r="34" spans="1:12" s="120" customFormat="1" x14ac:dyDescent="0.25">
      <c r="A34" s="116" t="s">
        <v>125</v>
      </c>
      <c r="B34" s="117" t="s">
        <v>14</v>
      </c>
      <c r="C34" s="118" t="s">
        <v>165</v>
      </c>
      <c r="D34" s="116" t="s">
        <v>68</v>
      </c>
      <c r="E34" s="116" t="s">
        <v>102</v>
      </c>
      <c r="F34" s="116" t="s">
        <v>13</v>
      </c>
      <c r="G34" s="115">
        <v>0</v>
      </c>
      <c r="H34" s="115">
        <v>0</v>
      </c>
      <c r="I34" s="115">
        <v>0</v>
      </c>
      <c r="L34" s="122"/>
    </row>
    <row r="35" spans="1:12" s="131" customFormat="1" x14ac:dyDescent="0.25">
      <c r="A35" s="116" t="s">
        <v>19</v>
      </c>
      <c r="B35" s="128" t="s">
        <v>216</v>
      </c>
      <c r="C35" s="129" t="s">
        <v>165</v>
      </c>
      <c r="D35" s="130" t="s">
        <v>89</v>
      </c>
      <c r="E35" s="130" t="s">
        <v>210</v>
      </c>
      <c r="F35" s="130"/>
      <c r="G35" s="119">
        <f>G36</f>
        <v>84335</v>
      </c>
      <c r="H35" s="119">
        <f>H36</f>
        <v>84335</v>
      </c>
      <c r="I35" s="119">
        <f>I36</f>
        <v>84335</v>
      </c>
      <c r="L35" s="135"/>
    </row>
    <row r="36" spans="1:12" s="120" customFormat="1" ht="21.75" customHeight="1" x14ac:dyDescent="0.25">
      <c r="A36" s="116" t="s">
        <v>115</v>
      </c>
      <c r="B36" s="117" t="s">
        <v>211</v>
      </c>
      <c r="C36" s="118" t="s">
        <v>165</v>
      </c>
      <c r="D36" s="116" t="s">
        <v>89</v>
      </c>
      <c r="E36" s="116" t="s">
        <v>101</v>
      </c>
      <c r="F36" s="116"/>
      <c r="G36" s="115">
        <f t="shared" ref="G36:I38" si="2">G37</f>
        <v>84335</v>
      </c>
      <c r="H36" s="115">
        <f t="shared" si="2"/>
        <v>84335</v>
      </c>
      <c r="I36" s="115">
        <f t="shared" si="2"/>
        <v>84335</v>
      </c>
    </row>
    <row r="37" spans="1:12" s="120" customFormat="1" ht="25.5" x14ac:dyDescent="0.25">
      <c r="A37" s="116" t="s">
        <v>116</v>
      </c>
      <c r="B37" s="117" t="s">
        <v>93</v>
      </c>
      <c r="C37" s="118" t="s">
        <v>165</v>
      </c>
      <c r="D37" s="116" t="s">
        <v>89</v>
      </c>
      <c r="E37" s="116" t="s">
        <v>102</v>
      </c>
      <c r="F37" s="116"/>
      <c r="G37" s="115">
        <f t="shared" si="2"/>
        <v>84335</v>
      </c>
      <c r="H37" s="115">
        <f t="shared" si="2"/>
        <v>84335</v>
      </c>
      <c r="I37" s="115">
        <f t="shared" si="2"/>
        <v>84335</v>
      </c>
    </row>
    <row r="38" spans="1:12" s="120" customFormat="1" x14ac:dyDescent="0.25">
      <c r="A38" s="116" t="s">
        <v>117</v>
      </c>
      <c r="B38" s="117" t="s">
        <v>4</v>
      </c>
      <c r="C38" s="118" t="s">
        <v>165</v>
      </c>
      <c r="D38" s="116" t="s">
        <v>89</v>
      </c>
      <c r="E38" s="116" t="s">
        <v>102</v>
      </c>
      <c r="F38" s="116" t="s">
        <v>5</v>
      </c>
      <c r="G38" s="115">
        <f t="shared" si="2"/>
        <v>84335</v>
      </c>
      <c r="H38" s="115">
        <f t="shared" si="2"/>
        <v>84335</v>
      </c>
      <c r="I38" s="115">
        <f t="shared" si="2"/>
        <v>84335</v>
      </c>
    </row>
    <row r="39" spans="1:12" s="120" customFormat="1" x14ac:dyDescent="0.25">
      <c r="A39" s="116" t="s">
        <v>118</v>
      </c>
      <c r="B39" s="117" t="s">
        <v>14</v>
      </c>
      <c r="C39" s="118" t="s">
        <v>165</v>
      </c>
      <c r="D39" s="116" t="s">
        <v>89</v>
      </c>
      <c r="E39" s="116" t="s">
        <v>102</v>
      </c>
      <c r="F39" s="116" t="s">
        <v>13</v>
      </c>
      <c r="G39" s="115">
        <v>84335</v>
      </c>
      <c r="H39" s="115">
        <v>84335</v>
      </c>
      <c r="I39" s="115">
        <v>84335</v>
      </c>
    </row>
    <row r="40" spans="1:12" s="131" customFormat="1" x14ac:dyDescent="0.25">
      <c r="A40" s="116" t="s">
        <v>119</v>
      </c>
      <c r="B40" s="128" t="s">
        <v>50</v>
      </c>
      <c r="C40" s="129" t="s">
        <v>165</v>
      </c>
      <c r="D40" s="130" t="s">
        <v>29</v>
      </c>
      <c r="E40" s="130"/>
      <c r="F40" s="130"/>
      <c r="G40" s="119">
        <f>G43</f>
        <v>3000</v>
      </c>
      <c r="H40" s="119">
        <f>H43</f>
        <v>3000</v>
      </c>
      <c r="I40" s="119">
        <f>I43</f>
        <v>3000</v>
      </c>
    </row>
    <row r="41" spans="1:12" s="120" customFormat="1" x14ac:dyDescent="0.25">
      <c r="A41" s="130" t="s">
        <v>120</v>
      </c>
      <c r="B41" s="117" t="s">
        <v>213</v>
      </c>
      <c r="C41" s="118" t="s">
        <v>165</v>
      </c>
      <c r="D41" s="116" t="s">
        <v>29</v>
      </c>
      <c r="E41" s="116" t="s">
        <v>214</v>
      </c>
      <c r="F41" s="116"/>
      <c r="G41" s="115">
        <f>G43</f>
        <v>3000</v>
      </c>
      <c r="H41" s="115">
        <f>H43</f>
        <v>3000</v>
      </c>
      <c r="I41" s="115">
        <f>I43</f>
        <v>3000</v>
      </c>
    </row>
    <row r="42" spans="1:12" s="120" customFormat="1" ht="17.25" customHeight="1" x14ac:dyDescent="0.25">
      <c r="A42" s="116" t="s">
        <v>121</v>
      </c>
      <c r="B42" s="42" t="s">
        <v>211</v>
      </c>
      <c r="C42" s="118" t="s">
        <v>165</v>
      </c>
      <c r="D42" s="116" t="s">
        <v>29</v>
      </c>
      <c r="E42" s="116" t="s">
        <v>217</v>
      </c>
      <c r="F42" s="116"/>
      <c r="G42" s="115">
        <f t="shared" ref="G42:I43" si="3">G43</f>
        <v>3000</v>
      </c>
      <c r="H42" s="115">
        <f t="shared" si="3"/>
        <v>3000</v>
      </c>
      <c r="I42" s="115">
        <f t="shared" si="3"/>
        <v>3000</v>
      </c>
    </row>
    <row r="43" spans="1:12" s="120" customFormat="1" ht="40.5" customHeight="1" x14ac:dyDescent="0.25">
      <c r="A43" s="116" t="s">
        <v>20</v>
      </c>
      <c r="B43" s="117" t="s">
        <v>215</v>
      </c>
      <c r="C43" s="118" t="s">
        <v>165</v>
      </c>
      <c r="D43" s="116" t="s">
        <v>29</v>
      </c>
      <c r="E43" s="116" t="s">
        <v>103</v>
      </c>
      <c r="F43" s="116"/>
      <c r="G43" s="115">
        <f t="shared" si="3"/>
        <v>3000</v>
      </c>
      <c r="H43" s="115">
        <f t="shared" si="3"/>
        <v>3000</v>
      </c>
      <c r="I43" s="115">
        <f t="shared" si="3"/>
        <v>3000</v>
      </c>
    </row>
    <row r="44" spans="1:12" s="120" customFormat="1" ht="22.5" customHeight="1" x14ac:dyDescent="0.25">
      <c r="A44" s="116" t="s">
        <v>21</v>
      </c>
      <c r="B44" s="125" t="s">
        <v>64</v>
      </c>
      <c r="C44" s="118" t="s">
        <v>165</v>
      </c>
      <c r="D44" s="116" t="s">
        <v>29</v>
      </c>
      <c r="E44" s="116" t="s">
        <v>103</v>
      </c>
      <c r="F44" s="116" t="s">
        <v>65</v>
      </c>
      <c r="G44" s="115">
        <f t="shared" ref="G44:I44" si="4">G45</f>
        <v>3000</v>
      </c>
      <c r="H44" s="115">
        <f t="shared" si="4"/>
        <v>3000</v>
      </c>
      <c r="I44" s="115">
        <f t="shared" si="4"/>
        <v>3000</v>
      </c>
    </row>
    <row r="45" spans="1:12" s="120" customFormat="1" ht="18.75" customHeight="1" x14ac:dyDescent="0.25">
      <c r="A45" s="116" t="s">
        <v>126</v>
      </c>
      <c r="B45" s="136" t="s">
        <v>0</v>
      </c>
      <c r="C45" s="118" t="s">
        <v>165</v>
      </c>
      <c r="D45" s="116" t="s">
        <v>29</v>
      </c>
      <c r="E45" s="116" t="s">
        <v>103</v>
      </c>
      <c r="F45" s="116" t="s">
        <v>12</v>
      </c>
      <c r="G45" s="115">
        <v>3000</v>
      </c>
      <c r="H45" s="115">
        <v>3000</v>
      </c>
      <c r="I45" s="115">
        <v>3000</v>
      </c>
    </row>
    <row r="46" spans="1:12" s="131" customFormat="1" x14ac:dyDescent="0.25">
      <c r="A46" s="116" t="s">
        <v>127</v>
      </c>
      <c r="B46" s="133" t="s">
        <v>25</v>
      </c>
      <c r="C46" s="129" t="s">
        <v>165</v>
      </c>
      <c r="D46" s="130" t="s">
        <v>30</v>
      </c>
      <c r="E46" s="130"/>
      <c r="F46" s="130"/>
      <c r="G46" s="119">
        <f>G49</f>
        <v>3100</v>
      </c>
      <c r="H46" s="119">
        <f>H49</f>
        <v>3100</v>
      </c>
      <c r="I46" s="119">
        <f>I49</f>
        <v>3100</v>
      </c>
    </row>
    <row r="47" spans="1:12" s="131" customFormat="1" x14ac:dyDescent="0.25">
      <c r="A47" s="116" t="s">
        <v>128</v>
      </c>
      <c r="B47" s="117" t="s">
        <v>213</v>
      </c>
      <c r="C47" s="118" t="s">
        <v>165</v>
      </c>
      <c r="D47" s="116" t="s">
        <v>30</v>
      </c>
      <c r="E47" s="116" t="s">
        <v>214</v>
      </c>
      <c r="F47" s="130"/>
      <c r="G47" s="115">
        <f t="shared" ref="G47:I48" si="5">G48</f>
        <v>3100</v>
      </c>
      <c r="H47" s="115">
        <f t="shared" si="5"/>
        <v>3100</v>
      </c>
      <c r="I47" s="115">
        <f t="shared" si="5"/>
        <v>3100</v>
      </c>
    </row>
    <row r="48" spans="1:12" s="131" customFormat="1" x14ac:dyDescent="0.25">
      <c r="A48" s="116" t="s">
        <v>129</v>
      </c>
      <c r="B48" s="42" t="s">
        <v>211</v>
      </c>
      <c r="C48" s="118" t="s">
        <v>165</v>
      </c>
      <c r="D48" s="116" t="s">
        <v>30</v>
      </c>
      <c r="E48" s="116" t="s">
        <v>217</v>
      </c>
      <c r="F48" s="130"/>
      <c r="G48" s="115">
        <f t="shared" si="5"/>
        <v>3100</v>
      </c>
      <c r="H48" s="115">
        <f t="shared" si="5"/>
        <v>3100</v>
      </c>
      <c r="I48" s="115">
        <f t="shared" si="5"/>
        <v>3100</v>
      </c>
    </row>
    <row r="49" spans="1:14" s="120" customFormat="1" ht="45" x14ac:dyDescent="0.25">
      <c r="A49" s="116" t="s">
        <v>130</v>
      </c>
      <c r="B49" s="121" t="s">
        <v>167</v>
      </c>
      <c r="C49" s="118" t="s">
        <v>165</v>
      </c>
      <c r="D49" s="116" t="s">
        <v>30</v>
      </c>
      <c r="E49" s="116" t="s">
        <v>113</v>
      </c>
      <c r="F49" s="116"/>
      <c r="G49" s="115">
        <f t="shared" ref="G49:I50" si="6">G50</f>
        <v>3100</v>
      </c>
      <c r="H49" s="115">
        <f t="shared" si="6"/>
        <v>3100</v>
      </c>
      <c r="I49" s="115">
        <f t="shared" si="6"/>
        <v>3100</v>
      </c>
    </row>
    <row r="50" spans="1:14" s="120" customFormat="1" ht="13.5" customHeight="1" x14ac:dyDescent="0.25">
      <c r="A50" s="130" t="s">
        <v>22</v>
      </c>
      <c r="B50" s="117" t="s">
        <v>60</v>
      </c>
      <c r="C50" s="118" t="s">
        <v>165</v>
      </c>
      <c r="D50" s="116" t="s">
        <v>30</v>
      </c>
      <c r="E50" s="116" t="s">
        <v>113</v>
      </c>
      <c r="F50" s="116" t="s">
        <v>61</v>
      </c>
      <c r="G50" s="115">
        <f t="shared" si="6"/>
        <v>3100</v>
      </c>
      <c r="H50" s="115">
        <f t="shared" si="6"/>
        <v>3100</v>
      </c>
      <c r="I50" s="115">
        <f t="shared" si="6"/>
        <v>3100</v>
      </c>
    </row>
    <row r="51" spans="1:14" s="120" customFormat="1" ht="26.25" customHeight="1" x14ac:dyDescent="0.25">
      <c r="A51" s="116" t="s">
        <v>131</v>
      </c>
      <c r="B51" s="117" t="s">
        <v>62</v>
      </c>
      <c r="C51" s="118" t="s">
        <v>165</v>
      </c>
      <c r="D51" s="116" t="s">
        <v>30</v>
      </c>
      <c r="E51" s="116" t="s">
        <v>113</v>
      </c>
      <c r="F51" s="116" t="s">
        <v>63</v>
      </c>
      <c r="G51" s="115">
        <v>3100</v>
      </c>
      <c r="H51" s="115">
        <v>3100</v>
      </c>
      <c r="I51" s="115">
        <v>3100</v>
      </c>
    </row>
    <row r="52" spans="1:14" s="120" customFormat="1" x14ac:dyDescent="0.25">
      <c r="A52" s="116" t="s">
        <v>132</v>
      </c>
      <c r="B52" s="42" t="s">
        <v>209</v>
      </c>
      <c r="C52" s="118" t="s">
        <v>165</v>
      </c>
      <c r="D52" s="116" t="s">
        <v>30</v>
      </c>
      <c r="E52" s="116" t="s">
        <v>171</v>
      </c>
      <c r="F52" s="116"/>
      <c r="G52" s="115">
        <f t="shared" ref="G52:I55" si="7">G53</f>
        <v>109040</v>
      </c>
      <c r="H52" s="115">
        <f t="shared" si="7"/>
        <v>104400</v>
      </c>
      <c r="I52" s="115">
        <f t="shared" si="7"/>
        <v>104400</v>
      </c>
    </row>
    <row r="53" spans="1:14" s="120" customFormat="1" x14ac:dyDescent="0.25">
      <c r="A53" s="116" t="s">
        <v>40</v>
      </c>
      <c r="B53" s="42" t="s">
        <v>211</v>
      </c>
      <c r="C53" s="118" t="s">
        <v>165</v>
      </c>
      <c r="D53" s="116" t="s">
        <v>30</v>
      </c>
      <c r="E53" s="116" t="s">
        <v>101</v>
      </c>
      <c r="F53" s="116"/>
      <c r="G53" s="115">
        <f>G54</f>
        <v>109040</v>
      </c>
      <c r="H53" s="115">
        <f>H54</f>
        <v>104400</v>
      </c>
      <c r="I53" s="115">
        <f>I54</f>
        <v>104400</v>
      </c>
    </row>
    <row r="54" spans="1:14" s="120" customFormat="1" ht="25.5" x14ac:dyDescent="0.25">
      <c r="A54" s="116" t="s">
        <v>133</v>
      </c>
      <c r="B54" s="117" t="s">
        <v>16</v>
      </c>
      <c r="C54" s="118" t="s">
        <v>165</v>
      </c>
      <c r="D54" s="116" t="s">
        <v>30</v>
      </c>
      <c r="E54" s="116" t="s">
        <v>179</v>
      </c>
      <c r="F54" s="116"/>
      <c r="G54" s="115">
        <f t="shared" si="7"/>
        <v>109040</v>
      </c>
      <c r="H54" s="115">
        <f t="shared" si="7"/>
        <v>104400</v>
      </c>
      <c r="I54" s="115">
        <f t="shared" si="7"/>
        <v>104400</v>
      </c>
    </row>
    <row r="55" spans="1:14" s="120" customFormat="1" ht="25.5" x14ac:dyDescent="0.25">
      <c r="A55" s="116" t="s">
        <v>134</v>
      </c>
      <c r="B55" s="117" t="s">
        <v>60</v>
      </c>
      <c r="C55" s="118" t="s">
        <v>165</v>
      </c>
      <c r="D55" s="116" t="s">
        <v>30</v>
      </c>
      <c r="E55" s="116" t="s">
        <v>179</v>
      </c>
      <c r="F55" s="116" t="s">
        <v>61</v>
      </c>
      <c r="G55" s="115">
        <f t="shared" si="7"/>
        <v>109040</v>
      </c>
      <c r="H55" s="115">
        <f t="shared" si="7"/>
        <v>104400</v>
      </c>
      <c r="I55" s="115">
        <v>104400</v>
      </c>
    </row>
    <row r="56" spans="1:14" s="120" customFormat="1" ht="30.75" customHeight="1" x14ac:dyDescent="0.25">
      <c r="A56" s="116" t="s">
        <v>35</v>
      </c>
      <c r="B56" s="117" t="s">
        <v>62</v>
      </c>
      <c r="C56" s="118" t="s">
        <v>165</v>
      </c>
      <c r="D56" s="116" t="s">
        <v>30</v>
      </c>
      <c r="E56" s="116" t="s">
        <v>179</v>
      </c>
      <c r="F56" s="116" t="s">
        <v>63</v>
      </c>
      <c r="G56" s="115">
        <v>109040</v>
      </c>
      <c r="H56" s="115">
        <v>104400</v>
      </c>
      <c r="I56" s="115">
        <v>104400</v>
      </c>
    </row>
    <row r="57" spans="1:14" s="131" customFormat="1" ht="18" customHeight="1" x14ac:dyDescent="0.25">
      <c r="A57" s="130" t="s">
        <v>135</v>
      </c>
      <c r="B57" s="128" t="s">
        <v>6</v>
      </c>
      <c r="C57" s="129" t="s">
        <v>165</v>
      </c>
      <c r="D57" s="130" t="s">
        <v>34</v>
      </c>
      <c r="E57" s="130"/>
      <c r="F57" s="130"/>
      <c r="G57" s="119">
        <f>G60</f>
        <v>86237</v>
      </c>
      <c r="H57" s="119">
        <f>H60</f>
        <v>92895</v>
      </c>
      <c r="I57" s="119">
        <f>I60</f>
        <v>0</v>
      </c>
    </row>
    <row r="58" spans="1:14" s="131" customFormat="1" ht="18" customHeight="1" x14ac:dyDescent="0.25">
      <c r="A58" s="116" t="s">
        <v>43</v>
      </c>
      <c r="B58" s="117" t="s">
        <v>213</v>
      </c>
      <c r="C58" s="118" t="s">
        <v>165</v>
      </c>
      <c r="D58" s="116" t="s">
        <v>29</v>
      </c>
      <c r="E58" s="116" t="s">
        <v>214</v>
      </c>
      <c r="F58" s="130"/>
      <c r="G58" s="115">
        <f t="shared" ref="G58:I59" si="8">G59</f>
        <v>86237</v>
      </c>
      <c r="H58" s="115">
        <f t="shared" si="8"/>
        <v>92895</v>
      </c>
      <c r="I58" s="115">
        <f t="shared" si="8"/>
        <v>0</v>
      </c>
    </row>
    <row r="59" spans="1:14" s="131" customFormat="1" ht="18" customHeight="1" x14ac:dyDescent="0.25">
      <c r="A59" s="116" t="s">
        <v>44</v>
      </c>
      <c r="B59" s="42" t="s">
        <v>211</v>
      </c>
      <c r="C59" s="118" t="s">
        <v>165</v>
      </c>
      <c r="D59" s="116" t="s">
        <v>29</v>
      </c>
      <c r="E59" s="116" t="s">
        <v>217</v>
      </c>
      <c r="F59" s="130"/>
      <c r="G59" s="115">
        <f t="shared" si="8"/>
        <v>86237</v>
      </c>
      <c r="H59" s="115">
        <f t="shared" si="8"/>
        <v>92895</v>
      </c>
      <c r="I59" s="115">
        <f t="shared" si="8"/>
        <v>0</v>
      </c>
    </row>
    <row r="60" spans="1:14" s="120" customFormat="1" ht="38.25" x14ac:dyDescent="0.25">
      <c r="A60" s="116" t="s">
        <v>136</v>
      </c>
      <c r="B60" s="117" t="s">
        <v>166</v>
      </c>
      <c r="C60" s="118" t="s">
        <v>165</v>
      </c>
      <c r="D60" s="116" t="s">
        <v>34</v>
      </c>
      <c r="E60" s="116" t="s">
        <v>114</v>
      </c>
      <c r="F60" s="116"/>
      <c r="G60" s="115">
        <f t="shared" ref="G60:I62" si="9">G61</f>
        <v>86237</v>
      </c>
      <c r="H60" s="115">
        <f t="shared" si="9"/>
        <v>92895</v>
      </c>
      <c r="I60" s="115">
        <f t="shared" si="9"/>
        <v>0</v>
      </c>
    </row>
    <row r="61" spans="1:14" s="120" customFormat="1" ht="38.25" x14ac:dyDescent="0.25">
      <c r="A61" s="116" t="s">
        <v>137</v>
      </c>
      <c r="B61" s="117" t="s">
        <v>166</v>
      </c>
      <c r="C61" s="118" t="s">
        <v>165</v>
      </c>
      <c r="D61" s="116" t="s">
        <v>34</v>
      </c>
      <c r="E61" s="116" t="s">
        <v>114</v>
      </c>
      <c r="F61" s="116"/>
      <c r="G61" s="115">
        <f>G62+G64</f>
        <v>86237</v>
      </c>
      <c r="H61" s="115">
        <f>H62+H64</f>
        <v>92895</v>
      </c>
      <c r="I61" s="115">
        <f>I62+I64</f>
        <v>0</v>
      </c>
    </row>
    <row r="62" spans="1:14" s="120" customFormat="1" ht="63.75" x14ac:dyDescent="0.25">
      <c r="A62" s="116" t="s">
        <v>138</v>
      </c>
      <c r="B62" s="117" t="s">
        <v>56</v>
      </c>
      <c r="C62" s="118" t="s">
        <v>165</v>
      </c>
      <c r="D62" s="116" t="s">
        <v>34</v>
      </c>
      <c r="E62" s="116" t="s">
        <v>114</v>
      </c>
      <c r="F62" s="116" t="s">
        <v>57</v>
      </c>
      <c r="G62" s="115">
        <f t="shared" si="9"/>
        <v>73589</v>
      </c>
      <c r="H62" s="115">
        <f t="shared" si="9"/>
        <v>73589</v>
      </c>
      <c r="I62" s="115">
        <f t="shared" si="9"/>
        <v>0</v>
      </c>
    </row>
    <row r="63" spans="1:14" s="120" customFormat="1" ht="25.5" x14ac:dyDescent="0.25">
      <c r="A63" s="116" t="s">
        <v>45</v>
      </c>
      <c r="B63" s="117" t="s">
        <v>58</v>
      </c>
      <c r="C63" s="118" t="s">
        <v>165</v>
      </c>
      <c r="D63" s="116" t="s">
        <v>34</v>
      </c>
      <c r="E63" s="116" t="s">
        <v>114</v>
      </c>
      <c r="F63" s="116" t="s">
        <v>59</v>
      </c>
      <c r="G63" s="115">
        <v>73589</v>
      </c>
      <c r="H63" s="115">
        <v>73589</v>
      </c>
      <c r="I63" s="115">
        <v>0</v>
      </c>
    </row>
    <row r="64" spans="1:14" s="120" customFormat="1" ht="25.5" x14ac:dyDescent="0.25">
      <c r="A64" s="116" t="s">
        <v>139</v>
      </c>
      <c r="B64" s="117" t="s">
        <v>60</v>
      </c>
      <c r="C64" s="118" t="s">
        <v>165</v>
      </c>
      <c r="D64" s="116" t="s">
        <v>34</v>
      </c>
      <c r="E64" s="116" t="s">
        <v>114</v>
      </c>
      <c r="F64" s="116" t="s">
        <v>61</v>
      </c>
      <c r="G64" s="115">
        <v>12648</v>
      </c>
      <c r="H64" s="115">
        <v>19306</v>
      </c>
      <c r="I64" s="115">
        <v>0</v>
      </c>
      <c r="L64" s="131"/>
      <c r="M64" s="131"/>
      <c r="N64" s="131"/>
    </row>
    <row r="65" spans="1:14" s="120" customFormat="1" ht="38.25" x14ac:dyDescent="0.25">
      <c r="A65" s="116" t="s">
        <v>140</v>
      </c>
      <c r="B65" s="117" t="s">
        <v>62</v>
      </c>
      <c r="C65" s="118" t="s">
        <v>165</v>
      </c>
      <c r="D65" s="116" t="s">
        <v>34</v>
      </c>
      <c r="E65" s="116" t="s">
        <v>114</v>
      </c>
      <c r="F65" s="116" t="s">
        <v>63</v>
      </c>
      <c r="G65" s="115">
        <v>12648</v>
      </c>
      <c r="H65" s="115">
        <v>19306</v>
      </c>
      <c r="I65" s="115">
        <v>0</v>
      </c>
    </row>
    <row r="66" spans="1:14" s="131" customFormat="1" ht="25.5" x14ac:dyDescent="0.25">
      <c r="A66" s="130" t="s">
        <v>141</v>
      </c>
      <c r="B66" s="128" t="s">
        <v>17</v>
      </c>
      <c r="C66" s="129" t="s">
        <v>165</v>
      </c>
      <c r="D66" s="130" t="s">
        <v>36</v>
      </c>
      <c r="E66" s="130"/>
      <c r="F66" s="130"/>
      <c r="G66" s="119">
        <f t="shared" ref="G66:I69" si="10">G67</f>
        <v>227986</v>
      </c>
      <c r="H66" s="119">
        <f t="shared" si="10"/>
        <v>177586</v>
      </c>
      <c r="I66" s="119">
        <f t="shared" si="10"/>
        <v>177586</v>
      </c>
      <c r="L66" s="120"/>
      <c r="M66" s="120"/>
      <c r="N66" s="120"/>
    </row>
    <row r="67" spans="1:14" s="120" customFormat="1" ht="41.25" customHeight="1" x14ac:dyDescent="0.25">
      <c r="A67" s="116" t="s">
        <v>142</v>
      </c>
      <c r="B67" s="117" t="s">
        <v>203</v>
      </c>
      <c r="C67" s="118" t="s">
        <v>165</v>
      </c>
      <c r="D67" s="116" t="s">
        <v>172</v>
      </c>
      <c r="E67" s="116"/>
      <c r="F67" s="116"/>
      <c r="G67" s="115">
        <f t="shared" si="10"/>
        <v>227986</v>
      </c>
      <c r="H67" s="115">
        <f t="shared" si="10"/>
        <v>177586</v>
      </c>
      <c r="I67" s="115">
        <f t="shared" si="10"/>
        <v>177586</v>
      </c>
    </row>
    <row r="68" spans="1:14" s="120" customFormat="1" ht="38.25" x14ac:dyDescent="0.25">
      <c r="A68" s="116" t="s">
        <v>143</v>
      </c>
      <c r="B68" s="123" t="s">
        <v>175</v>
      </c>
      <c r="C68" s="118" t="s">
        <v>165</v>
      </c>
      <c r="D68" s="116" t="s">
        <v>172</v>
      </c>
      <c r="E68" s="116" t="s">
        <v>104</v>
      </c>
      <c r="F68" s="116"/>
      <c r="G68" s="115">
        <f t="shared" si="10"/>
        <v>227986</v>
      </c>
      <c r="H68" s="115">
        <f t="shared" si="10"/>
        <v>177586</v>
      </c>
      <c r="I68" s="115">
        <f t="shared" si="10"/>
        <v>177586</v>
      </c>
    </row>
    <row r="69" spans="1:14" s="120" customFormat="1" ht="63.75" x14ac:dyDescent="0.25">
      <c r="A69" s="116" t="s">
        <v>144</v>
      </c>
      <c r="B69" s="123" t="s">
        <v>176</v>
      </c>
      <c r="C69" s="118" t="s">
        <v>165</v>
      </c>
      <c r="D69" s="116" t="s">
        <v>172</v>
      </c>
      <c r="E69" s="116" t="s">
        <v>105</v>
      </c>
      <c r="F69" s="116"/>
      <c r="G69" s="115">
        <f t="shared" si="10"/>
        <v>227986</v>
      </c>
      <c r="H69" s="115">
        <f t="shared" si="10"/>
        <v>177586</v>
      </c>
      <c r="I69" s="115">
        <f t="shared" si="10"/>
        <v>177586</v>
      </c>
    </row>
    <row r="70" spans="1:14" s="120" customFormat="1" ht="25.5" x14ac:dyDescent="0.25">
      <c r="A70" s="116" t="s">
        <v>145</v>
      </c>
      <c r="B70" s="117" t="s">
        <v>16</v>
      </c>
      <c r="C70" s="118" t="s">
        <v>165</v>
      </c>
      <c r="D70" s="116" t="s">
        <v>172</v>
      </c>
      <c r="E70" s="116" t="s">
        <v>106</v>
      </c>
      <c r="F70" s="116"/>
      <c r="G70" s="115">
        <f>G71+G73</f>
        <v>227986</v>
      </c>
      <c r="H70" s="115">
        <f>H71+H73</f>
        <v>177586</v>
      </c>
      <c r="I70" s="115">
        <f>I71+I73</f>
        <v>177586</v>
      </c>
    </row>
    <row r="71" spans="1:14" s="120" customFormat="1" ht="63.75" x14ac:dyDescent="0.25">
      <c r="A71" s="116" t="s">
        <v>146</v>
      </c>
      <c r="B71" s="117" t="s">
        <v>56</v>
      </c>
      <c r="C71" s="118" t="s">
        <v>165</v>
      </c>
      <c r="D71" s="116" t="s">
        <v>172</v>
      </c>
      <c r="E71" s="116" t="s">
        <v>106</v>
      </c>
      <c r="F71" s="116" t="s">
        <v>57</v>
      </c>
      <c r="G71" s="115">
        <f>G72</f>
        <v>159896</v>
      </c>
      <c r="H71" s="115">
        <f>H72</f>
        <v>159896</v>
      </c>
      <c r="I71" s="115">
        <f>I72</f>
        <v>159896</v>
      </c>
    </row>
    <row r="72" spans="1:14" s="120" customFormat="1" ht="25.5" x14ac:dyDescent="0.25">
      <c r="A72" s="116" t="s">
        <v>147</v>
      </c>
      <c r="B72" s="117" t="s">
        <v>96</v>
      </c>
      <c r="C72" s="118" t="s">
        <v>165</v>
      </c>
      <c r="D72" s="116" t="s">
        <v>172</v>
      </c>
      <c r="E72" s="116" t="s">
        <v>106</v>
      </c>
      <c r="F72" s="116" t="s">
        <v>97</v>
      </c>
      <c r="G72" s="115">
        <v>159896</v>
      </c>
      <c r="H72" s="115">
        <v>159896</v>
      </c>
      <c r="I72" s="115">
        <v>159896</v>
      </c>
    </row>
    <row r="73" spans="1:14" s="120" customFormat="1" ht="25.5" x14ac:dyDescent="0.25">
      <c r="A73" s="116" t="s">
        <v>148</v>
      </c>
      <c r="B73" s="117" t="s">
        <v>60</v>
      </c>
      <c r="C73" s="118" t="s">
        <v>165</v>
      </c>
      <c r="D73" s="116" t="s">
        <v>172</v>
      </c>
      <c r="E73" s="116" t="s">
        <v>106</v>
      </c>
      <c r="F73" s="116" t="s">
        <v>61</v>
      </c>
      <c r="G73" s="115">
        <f>G74</f>
        <v>68090</v>
      </c>
      <c r="H73" s="115">
        <f>H74</f>
        <v>17690</v>
      </c>
      <c r="I73" s="115">
        <f>I74</f>
        <v>17690</v>
      </c>
      <c r="L73" s="131"/>
      <c r="M73" s="131"/>
      <c r="N73" s="131"/>
    </row>
    <row r="74" spans="1:14" s="120" customFormat="1" ht="31.5" customHeight="1" x14ac:dyDescent="0.25">
      <c r="A74" s="116" t="s">
        <v>149</v>
      </c>
      <c r="B74" s="117" t="s">
        <v>62</v>
      </c>
      <c r="C74" s="118" t="s">
        <v>165</v>
      </c>
      <c r="D74" s="116" t="s">
        <v>172</v>
      </c>
      <c r="E74" s="116" t="s">
        <v>106</v>
      </c>
      <c r="F74" s="116" t="s">
        <v>63</v>
      </c>
      <c r="G74" s="115">
        <v>68090</v>
      </c>
      <c r="H74" s="115">
        <v>17690</v>
      </c>
      <c r="I74" s="115">
        <v>17690</v>
      </c>
    </row>
    <row r="75" spans="1:14" s="131" customFormat="1" x14ac:dyDescent="0.25">
      <c r="A75" s="116" t="s">
        <v>150</v>
      </c>
      <c r="B75" s="128" t="s">
        <v>69</v>
      </c>
      <c r="C75" s="129" t="s">
        <v>165</v>
      </c>
      <c r="D75" s="130" t="s">
        <v>70</v>
      </c>
      <c r="E75" s="130"/>
      <c r="F75" s="130"/>
      <c r="G75" s="119">
        <f t="shared" ref="G75:I80" si="11">G76</f>
        <v>458797</v>
      </c>
      <c r="H75" s="119">
        <f t="shared" si="11"/>
        <v>458797</v>
      </c>
      <c r="I75" s="119">
        <f t="shared" si="11"/>
        <v>475797</v>
      </c>
      <c r="L75" s="120"/>
      <c r="M75" s="120"/>
      <c r="N75" s="120"/>
    </row>
    <row r="76" spans="1:14" s="120" customFormat="1" x14ac:dyDescent="0.25">
      <c r="A76" s="116" t="s">
        <v>151</v>
      </c>
      <c r="B76" s="117" t="s">
        <v>11</v>
      </c>
      <c r="C76" s="118" t="s">
        <v>165</v>
      </c>
      <c r="D76" s="116" t="s">
        <v>8</v>
      </c>
      <c r="E76" s="116"/>
      <c r="F76" s="116"/>
      <c r="G76" s="115">
        <f t="shared" si="11"/>
        <v>458797</v>
      </c>
      <c r="H76" s="115">
        <f t="shared" si="11"/>
        <v>458797</v>
      </c>
      <c r="I76" s="115">
        <f t="shared" si="11"/>
        <v>475797</v>
      </c>
    </row>
    <row r="77" spans="1:14" s="120" customFormat="1" ht="42.75" customHeight="1" x14ac:dyDescent="0.25">
      <c r="A77" s="116" t="s">
        <v>152</v>
      </c>
      <c r="B77" s="123" t="s">
        <v>175</v>
      </c>
      <c r="C77" s="118" t="s">
        <v>165</v>
      </c>
      <c r="D77" s="116" t="s">
        <v>8</v>
      </c>
      <c r="E77" s="116" t="s">
        <v>104</v>
      </c>
      <c r="F77" s="116"/>
      <c r="G77" s="115">
        <f t="shared" si="11"/>
        <v>458797</v>
      </c>
      <c r="H77" s="115">
        <f t="shared" si="11"/>
        <v>458797</v>
      </c>
      <c r="I77" s="115">
        <f t="shared" si="11"/>
        <v>475797</v>
      </c>
    </row>
    <row r="78" spans="1:14" s="120" customFormat="1" ht="38.25" x14ac:dyDescent="0.25">
      <c r="A78" s="116" t="s">
        <v>153</v>
      </c>
      <c r="B78" s="117" t="s">
        <v>177</v>
      </c>
      <c r="C78" s="118" t="s">
        <v>165</v>
      </c>
      <c r="D78" s="116" t="s">
        <v>8</v>
      </c>
      <c r="E78" s="116" t="s">
        <v>107</v>
      </c>
      <c r="F78" s="116"/>
      <c r="G78" s="115">
        <f t="shared" si="11"/>
        <v>458797</v>
      </c>
      <c r="H78" s="115">
        <f t="shared" si="11"/>
        <v>458797</v>
      </c>
      <c r="I78" s="115">
        <f t="shared" si="11"/>
        <v>475797</v>
      </c>
    </row>
    <row r="79" spans="1:14" s="120" customFormat="1" ht="25.5" x14ac:dyDescent="0.25">
      <c r="A79" s="116" t="s">
        <v>154</v>
      </c>
      <c r="B79" s="117" t="s">
        <v>60</v>
      </c>
      <c r="C79" s="118" t="s">
        <v>165</v>
      </c>
      <c r="D79" s="116" t="s">
        <v>8</v>
      </c>
      <c r="E79" s="116" t="s">
        <v>108</v>
      </c>
      <c r="F79" s="116"/>
      <c r="G79" s="115">
        <f t="shared" si="11"/>
        <v>458797</v>
      </c>
      <c r="H79" s="115">
        <f t="shared" si="11"/>
        <v>458797</v>
      </c>
      <c r="I79" s="115">
        <f t="shared" si="11"/>
        <v>475797</v>
      </c>
    </row>
    <row r="80" spans="1:14" s="120" customFormat="1" ht="25.5" x14ac:dyDescent="0.25">
      <c r="A80" s="116" t="s">
        <v>155</v>
      </c>
      <c r="B80" s="117" t="s">
        <v>60</v>
      </c>
      <c r="C80" s="118" t="s">
        <v>165</v>
      </c>
      <c r="D80" s="116" t="s">
        <v>8</v>
      </c>
      <c r="E80" s="116" t="s">
        <v>108</v>
      </c>
      <c r="F80" s="116" t="s">
        <v>61</v>
      </c>
      <c r="G80" s="115">
        <f>G81</f>
        <v>458797</v>
      </c>
      <c r="H80" s="115">
        <f t="shared" si="11"/>
        <v>458797</v>
      </c>
      <c r="I80" s="115">
        <f t="shared" si="11"/>
        <v>475797</v>
      </c>
      <c r="L80" s="131"/>
      <c r="M80" s="131"/>
      <c r="N80" s="131"/>
    </row>
    <row r="81" spans="1:16" s="120" customFormat="1" ht="27.75" customHeight="1" x14ac:dyDescent="0.25">
      <c r="A81" s="116" t="s">
        <v>156</v>
      </c>
      <c r="B81" s="117" t="s">
        <v>62</v>
      </c>
      <c r="C81" s="118" t="s">
        <v>165</v>
      </c>
      <c r="D81" s="116" t="s">
        <v>8</v>
      </c>
      <c r="E81" s="116" t="s">
        <v>108</v>
      </c>
      <c r="F81" s="116" t="s">
        <v>63</v>
      </c>
      <c r="G81" s="115">
        <v>458797</v>
      </c>
      <c r="H81" s="115">
        <v>458797</v>
      </c>
      <c r="I81" s="115">
        <v>475797</v>
      </c>
    </row>
    <row r="82" spans="1:16" s="131" customFormat="1" x14ac:dyDescent="0.25">
      <c r="A82" s="127" t="s">
        <v>157</v>
      </c>
      <c r="B82" s="128" t="s">
        <v>90</v>
      </c>
      <c r="C82" s="129" t="s">
        <v>165</v>
      </c>
      <c r="D82" s="130" t="s">
        <v>91</v>
      </c>
      <c r="E82" s="130"/>
      <c r="F82" s="130"/>
      <c r="G82" s="119">
        <f t="shared" ref="G82:I87" si="12">G83</f>
        <v>2179345.64</v>
      </c>
      <c r="H82" s="119">
        <f t="shared" si="12"/>
        <v>527699</v>
      </c>
      <c r="I82" s="119">
        <f t="shared" si="12"/>
        <v>521557</v>
      </c>
      <c r="L82" s="120"/>
      <c r="M82" s="120"/>
      <c r="N82" s="120"/>
    </row>
    <row r="83" spans="1:16" s="120" customFormat="1" x14ac:dyDescent="0.25">
      <c r="A83" s="39" t="s">
        <v>158</v>
      </c>
      <c r="B83" s="117" t="s">
        <v>10</v>
      </c>
      <c r="C83" s="118" t="s">
        <v>165</v>
      </c>
      <c r="D83" s="116" t="s">
        <v>9</v>
      </c>
      <c r="E83" s="116"/>
      <c r="F83" s="116"/>
      <c r="G83" s="115">
        <f t="shared" si="12"/>
        <v>2179345.64</v>
      </c>
      <c r="H83" s="115">
        <f t="shared" si="12"/>
        <v>527699</v>
      </c>
      <c r="I83" s="115">
        <f t="shared" si="12"/>
        <v>521557</v>
      </c>
    </row>
    <row r="84" spans="1:16" s="120" customFormat="1" ht="42.75" customHeight="1" x14ac:dyDescent="0.25">
      <c r="A84" s="39" t="s">
        <v>159</v>
      </c>
      <c r="B84" s="123" t="s">
        <v>175</v>
      </c>
      <c r="C84" s="118" t="s">
        <v>165</v>
      </c>
      <c r="D84" s="116" t="s">
        <v>9</v>
      </c>
      <c r="E84" s="116" t="s">
        <v>104</v>
      </c>
      <c r="F84" s="116"/>
      <c r="G84" s="115">
        <f t="shared" si="12"/>
        <v>2179345.64</v>
      </c>
      <c r="H84" s="115">
        <f t="shared" si="12"/>
        <v>527699</v>
      </c>
      <c r="I84" s="115">
        <f t="shared" si="12"/>
        <v>521557</v>
      </c>
    </row>
    <row r="85" spans="1:16" s="120" customFormat="1" ht="60" x14ac:dyDescent="0.25">
      <c r="A85" s="113" t="s">
        <v>160</v>
      </c>
      <c r="B85" s="124" t="s">
        <v>178</v>
      </c>
      <c r="C85" s="118" t="s">
        <v>165</v>
      </c>
      <c r="D85" s="116" t="s">
        <v>9</v>
      </c>
      <c r="E85" s="116" t="s">
        <v>109</v>
      </c>
      <c r="F85" s="116"/>
      <c r="G85" s="115">
        <f t="shared" si="12"/>
        <v>2179345.64</v>
      </c>
      <c r="H85" s="115">
        <f t="shared" si="12"/>
        <v>527699</v>
      </c>
      <c r="I85" s="115">
        <f t="shared" si="12"/>
        <v>521557</v>
      </c>
    </row>
    <row r="86" spans="1:16" s="120" customFormat="1" ht="25.5" x14ac:dyDescent="0.25">
      <c r="A86" s="113" t="s">
        <v>161</v>
      </c>
      <c r="B86" s="117" t="s">
        <v>1</v>
      </c>
      <c r="C86" s="118" t="s">
        <v>165</v>
      </c>
      <c r="D86" s="116" t="s">
        <v>9</v>
      </c>
      <c r="E86" s="116" t="s">
        <v>110</v>
      </c>
      <c r="F86" s="116"/>
      <c r="G86" s="115">
        <f t="shared" si="12"/>
        <v>2179345.64</v>
      </c>
      <c r="H86" s="115">
        <f t="shared" si="12"/>
        <v>527699</v>
      </c>
      <c r="I86" s="115">
        <f t="shared" si="12"/>
        <v>521557</v>
      </c>
    </row>
    <row r="87" spans="1:16" s="120" customFormat="1" ht="25.5" x14ac:dyDescent="0.25">
      <c r="A87" s="113" t="s">
        <v>162</v>
      </c>
      <c r="B87" s="117" t="s">
        <v>60</v>
      </c>
      <c r="C87" s="118" t="s">
        <v>165</v>
      </c>
      <c r="D87" s="116" t="s">
        <v>9</v>
      </c>
      <c r="E87" s="116" t="s">
        <v>110</v>
      </c>
      <c r="F87" s="116" t="s">
        <v>61</v>
      </c>
      <c r="G87" s="115">
        <f>G88</f>
        <v>2179345.64</v>
      </c>
      <c r="H87" s="115">
        <f t="shared" si="12"/>
        <v>527699</v>
      </c>
      <c r="I87" s="115">
        <f t="shared" si="12"/>
        <v>521557</v>
      </c>
      <c r="L87" s="131"/>
      <c r="M87" s="131"/>
      <c r="N87" s="131"/>
    </row>
    <row r="88" spans="1:16" s="120" customFormat="1" ht="24" customHeight="1" x14ac:dyDescent="0.25">
      <c r="A88" s="113" t="s">
        <v>163</v>
      </c>
      <c r="B88" s="117" t="s">
        <v>62</v>
      </c>
      <c r="C88" s="118" t="s">
        <v>165</v>
      </c>
      <c r="D88" s="116" t="s">
        <v>9</v>
      </c>
      <c r="E88" s="116" t="s">
        <v>110</v>
      </c>
      <c r="F88" s="116" t="s">
        <v>63</v>
      </c>
      <c r="G88" s="115">
        <v>2179345.64</v>
      </c>
      <c r="H88" s="115">
        <v>527699</v>
      </c>
      <c r="I88" s="115">
        <v>521557</v>
      </c>
    </row>
    <row r="89" spans="1:16" s="131" customFormat="1" ht="18" customHeight="1" x14ac:dyDescent="0.25">
      <c r="A89" s="137" t="s">
        <v>204</v>
      </c>
      <c r="B89" s="132" t="s">
        <v>191</v>
      </c>
      <c r="C89" s="129" t="s">
        <v>165</v>
      </c>
      <c r="D89" s="130" t="s">
        <v>193</v>
      </c>
      <c r="E89" s="130" t="s">
        <v>101</v>
      </c>
      <c r="F89" s="130"/>
      <c r="G89" s="119">
        <v>60000</v>
      </c>
      <c r="H89" s="119">
        <v>60000</v>
      </c>
      <c r="I89" s="119">
        <v>60000</v>
      </c>
      <c r="L89" s="120"/>
      <c r="M89" s="120"/>
      <c r="N89" s="120"/>
    </row>
    <row r="90" spans="1:16" s="120" customFormat="1" ht="18.75" customHeight="1" x14ac:dyDescent="0.25">
      <c r="A90" s="113" t="s">
        <v>205</v>
      </c>
      <c r="B90" s="138" t="s">
        <v>192</v>
      </c>
      <c r="C90" s="118" t="s">
        <v>165</v>
      </c>
      <c r="D90" s="116" t="s">
        <v>194</v>
      </c>
      <c r="E90" s="116" t="s">
        <v>190</v>
      </c>
      <c r="F90" s="116"/>
      <c r="G90" s="115">
        <v>60000</v>
      </c>
      <c r="H90" s="115">
        <v>60000</v>
      </c>
      <c r="I90" s="115">
        <v>60000</v>
      </c>
    </row>
    <row r="91" spans="1:16" s="120" customFormat="1" ht="18.75" customHeight="1" x14ac:dyDescent="0.25">
      <c r="A91" s="113" t="s">
        <v>206</v>
      </c>
      <c r="B91" s="139" t="s">
        <v>4</v>
      </c>
      <c r="C91" s="118" t="s">
        <v>165</v>
      </c>
      <c r="D91" s="116" t="s">
        <v>194</v>
      </c>
      <c r="E91" s="116" t="s">
        <v>197</v>
      </c>
      <c r="F91" s="116" t="s">
        <v>5</v>
      </c>
      <c r="G91" s="115">
        <v>60000</v>
      </c>
      <c r="H91" s="115">
        <v>60000</v>
      </c>
      <c r="I91" s="115">
        <v>60000</v>
      </c>
      <c r="L91" s="131"/>
      <c r="M91" s="131"/>
      <c r="N91" s="131"/>
    </row>
    <row r="92" spans="1:16" s="120" customFormat="1" ht="17.25" customHeight="1" x14ac:dyDescent="0.25">
      <c r="A92" s="113" t="s">
        <v>207</v>
      </c>
      <c r="B92" s="140" t="s">
        <v>195</v>
      </c>
      <c r="C92" s="118" t="s">
        <v>165</v>
      </c>
      <c r="D92" s="116" t="s">
        <v>194</v>
      </c>
      <c r="E92" s="116" t="s">
        <v>190</v>
      </c>
      <c r="F92" s="116" t="s">
        <v>13</v>
      </c>
      <c r="G92" s="115">
        <v>60000</v>
      </c>
      <c r="H92" s="115">
        <v>60000</v>
      </c>
      <c r="I92" s="115">
        <v>60000</v>
      </c>
      <c r="L92" s="5"/>
      <c r="M92" s="5"/>
      <c r="N92" s="5"/>
    </row>
    <row r="93" spans="1:16" s="131" customFormat="1" x14ac:dyDescent="0.25">
      <c r="A93" s="144">
        <v>77</v>
      </c>
      <c r="B93" s="141" t="s">
        <v>66</v>
      </c>
      <c r="C93" s="129" t="s">
        <v>165</v>
      </c>
      <c r="D93" s="130" t="s">
        <v>28</v>
      </c>
      <c r="E93" s="130"/>
      <c r="F93" s="130"/>
      <c r="G93" s="119">
        <f>G94</f>
        <v>20323</v>
      </c>
      <c r="H93" s="119">
        <f>H94</f>
        <v>20309</v>
      </c>
      <c r="I93" s="119">
        <f>I94</f>
        <v>20323</v>
      </c>
      <c r="L93" s="5"/>
      <c r="M93" s="5"/>
      <c r="N93" s="5"/>
    </row>
    <row r="94" spans="1:16" s="120" customFormat="1" ht="28.5" customHeight="1" x14ac:dyDescent="0.25">
      <c r="A94" s="144">
        <v>78</v>
      </c>
      <c r="B94" s="126" t="s">
        <v>98</v>
      </c>
      <c r="C94" s="118" t="s">
        <v>165</v>
      </c>
      <c r="D94" s="116" t="s">
        <v>32</v>
      </c>
      <c r="E94" s="116"/>
      <c r="F94" s="116"/>
      <c r="G94" s="115">
        <f t="shared" ref="G94:I98" si="13">G95</f>
        <v>20323</v>
      </c>
      <c r="H94" s="115">
        <f t="shared" si="13"/>
        <v>20309</v>
      </c>
      <c r="I94" s="115">
        <f t="shared" si="13"/>
        <v>20323</v>
      </c>
      <c r="L94" s="5"/>
      <c r="M94" s="5"/>
      <c r="N94" s="5"/>
      <c r="O94" s="5"/>
      <c r="P94" s="5"/>
    </row>
    <row r="95" spans="1:16" ht="38.25" x14ac:dyDescent="0.25">
      <c r="A95" s="113" t="s">
        <v>218</v>
      </c>
      <c r="B95" s="142" t="s">
        <v>175</v>
      </c>
      <c r="C95" s="67" t="s">
        <v>165</v>
      </c>
      <c r="D95" s="39" t="s">
        <v>32</v>
      </c>
      <c r="E95" s="39" t="s">
        <v>104</v>
      </c>
      <c r="F95" s="39"/>
      <c r="G95" s="60">
        <f t="shared" si="13"/>
        <v>20323</v>
      </c>
      <c r="H95" s="60">
        <f t="shared" si="13"/>
        <v>20309</v>
      </c>
      <c r="I95" s="60">
        <f t="shared" si="13"/>
        <v>20323</v>
      </c>
    </row>
    <row r="96" spans="1:16" ht="51" x14ac:dyDescent="0.25">
      <c r="A96" s="113" t="s">
        <v>219</v>
      </c>
      <c r="B96" s="143" t="s">
        <v>180</v>
      </c>
      <c r="C96" s="67" t="s">
        <v>165</v>
      </c>
      <c r="D96" s="39" t="s">
        <v>32</v>
      </c>
      <c r="E96" s="39" t="s">
        <v>111</v>
      </c>
      <c r="F96" s="39"/>
      <c r="G96" s="60">
        <f t="shared" si="13"/>
        <v>20323</v>
      </c>
      <c r="H96" s="60">
        <f t="shared" si="13"/>
        <v>20309</v>
      </c>
      <c r="I96" s="60">
        <f t="shared" si="13"/>
        <v>20323</v>
      </c>
    </row>
    <row r="97" spans="1:9" ht="25.5" x14ac:dyDescent="0.25">
      <c r="A97" s="113" t="s">
        <v>220</v>
      </c>
      <c r="B97" s="143" t="s">
        <v>2</v>
      </c>
      <c r="C97" s="67" t="s">
        <v>165</v>
      </c>
      <c r="D97" s="39" t="s">
        <v>32</v>
      </c>
      <c r="E97" s="39" t="s">
        <v>112</v>
      </c>
      <c r="F97" s="39"/>
      <c r="G97" s="60">
        <f t="shared" si="13"/>
        <v>20323</v>
      </c>
      <c r="H97" s="60">
        <f t="shared" si="13"/>
        <v>20309</v>
      </c>
      <c r="I97" s="60">
        <f t="shared" si="13"/>
        <v>20323</v>
      </c>
    </row>
    <row r="98" spans="1:9" ht="25.5" x14ac:dyDescent="0.25">
      <c r="A98" s="99" t="s">
        <v>221</v>
      </c>
      <c r="B98" s="143" t="s">
        <v>60</v>
      </c>
      <c r="C98" s="67" t="s">
        <v>165</v>
      </c>
      <c r="D98" s="39" t="s">
        <v>32</v>
      </c>
      <c r="E98" s="39" t="s">
        <v>112</v>
      </c>
      <c r="F98" s="39" t="s">
        <v>61</v>
      </c>
      <c r="G98" s="60">
        <f t="shared" si="13"/>
        <v>20323</v>
      </c>
      <c r="H98" s="60">
        <f t="shared" si="13"/>
        <v>20309</v>
      </c>
      <c r="I98" s="60">
        <f t="shared" si="13"/>
        <v>20323</v>
      </c>
    </row>
    <row r="99" spans="1:9" ht="31.5" customHeight="1" x14ac:dyDescent="0.25">
      <c r="A99" s="99" t="s">
        <v>222</v>
      </c>
      <c r="B99" s="42" t="s">
        <v>62</v>
      </c>
      <c r="C99" s="67" t="s">
        <v>165</v>
      </c>
      <c r="D99" s="39" t="s">
        <v>32</v>
      </c>
      <c r="E99" s="39" t="s">
        <v>112</v>
      </c>
      <c r="F99" s="39" t="s">
        <v>63</v>
      </c>
      <c r="G99" s="60">
        <v>20323</v>
      </c>
      <c r="H99" s="60">
        <v>20309</v>
      </c>
      <c r="I99" s="60">
        <v>20323</v>
      </c>
    </row>
    <row r="100" spans="1:9" x14ac:dyDescent="0.25">
      <c r="A100" s="99" t="s">
        <v>223</v>
      </c>
      <c r="B100" s="70" t="s">
        <v>169</v>
      </c>
      <c r="C100" s="67" t="s">
        <v>165</v>
      </c>
      <c r="D100" s="67"/>
      <c r="E100" s="67"/>
      <c r="F100" s="67"/>
      <c r="G100" s="69">
        <v>0</v>
      </c>
      <c r="H100" s="69">
        <v>137758</v>
      </c>
      <c r="I100" s="69">
        <v>276890</v>
      </c>
    </row>
    <row r="101" spans="1:9" x14ac:dyDescent="0.25">
      <c r="A101" s="99" t="s">
        <v>224</v>
      </c>
      <c r="B101" s="70" t="s">
        <v>15</v>
      </c>
      <c r="C101" s="67"/>
      <c r="D101" s="67"/>
      <c r="E101" s="68"/>
      <c r="F101" s="67"/>
      <c r="G101" s="69">
        <f>G66+G75+G82+G89+G93+G100+G18</f>
        <v>7601317.8000000007</v>
      </c>
      <c r="H101" s="69">
        <f>H66+H75+H82+H89+H93+H100+H18</f>
        <v>5606311</v>
      </c>
      <c r="I101" s="69">
        <f>I66+I75+I82+I89+I93+I100+I18</f>
        <v>5540909</v>
      </c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  <c r="B109" s="5"/>
      <c r="C109" s="5"/>
      <c r="D109" s="5"/>
      <c r="E109" s="5"/>
      <c r="F109" s="5"/>
      <c r="G109" s="5"/>
      <c r="H109" s="5"/>
      <c r="I109" s="5"/>
    </row>
    <row r="111" spans="1:9" x14ac:dyDescent="0.25">
      <c r="B111" s="5"/>
      <c r="C111" s="5"/>
      <c r="D111" s="5"/>
      <c r="E111" s="5"/>
      <c r="F111" s="5"/>
      <c r="G111" s="5"/>
      <c r="H111" s="5"/>
      <c r="I111" s="5"/>
    </row>
    <row r="112" spans="1:9" x14ac:dyDescent="0.25">
      <c r="B112" s="5"/>
      <c r="C112" s="5"/>
      <c r="D112" s="5"/>
      <c r="E112" s="5"/>
      <c r="F112" s="5"/>
      <c r="G112" s="5"/>
      <c r="H112" s="5"/>
      <c r="I112" s="5"/>
    </row>
    <row r="113" spans="2:9" x14ac:dyDescent="0.25">
      <c r="B113" s="5"/>
      <c r="C113" s="5"/>
      <c r="D113" s="5"/>
      <c r="E113" s="5"/>
      <c r="F113" s="5"/>
      <c r="G113" s="5"/>
      <c r="H113" s="5"/>
      <c r="I113" s="5"/>
    </row>
    <row r="114" spans="2:9" x14ac:dyDescent="0.25">
      <c r="B114" s="5"/>
      <c r="C114" s="5"/>
      <c r="D114" s="5"/>
      <c r="E114" s="5"/>
      <c r="F114" s="5"/>
      <c r="G114" s="5"/>
      <c r="H114" s="5"/>
      <c r="I114" s="5"/>
    </row>
    <row r="115" spans="2:9" x14ac:dyDescent="0.25">
      <c r="B115" s="5"/>
      <c r="C115" s="5"/>
      <c r="D115" s="5"/>
      <c r="E115" s="5"/>
      <c r="F115" s="5"/>
      <c r="G115" s="5"/>
      <c r="H115" s="5"/>
      <c r="I115" s="5"/>
    </row>
    <row r="116" spans="2:9" x14ac:dyDescent="0.25">
      <c r="B116" s="5"/>
      <c r="C116" s="5"/>
      <c r="D116" s="5"/>
      <c r="E116" s="5"/>
      <c r="F116" s="5"/>
      <c r="G116" s="5"/>
      <c r="H116" s="5"/>
      <c r="I116" s="5"/>
    </row>
    <row r="117" spans="2:9" x14ac:dyDescent="0.25">
      <c r="B117" s="5"/>
      <c r="C117" s="5"/>
      <c r="D117" s="5"/>
      <c r="E117" s="5"/>
      <c r="F117" s="5"/>
      <c r="G117" s="5"/>
      <c r="H117" s="5"/>
      <c r="I117" s="5"/>
    </row>
  </sheetData>
  <mergeCells count="5">
    <mergeCell ref="A11:I11"/>
    <mergeCell ref="A12:I12"/>
    <mergeCell ref="G7:I7"/>
    <mergeCell ref="G6:I6"/>
    <mergeCell ref="G8:I8"/>
  </mergeCells>
  <phoneticPr fontId="3" type="noConversion"/>
  <pageMargins left="0.39370078740157483" right="0" top="0.59055118110236227" bottom="0" header="0.39370078740157483" footer="0.39370078740157483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6"/>
  <sheetViews>
    <sheetView tabSelected="1" workbookViewId="0">
      <selection activeCell="H5" sqref="H5"/>
    </sheetView>
  </sheetViews>
  <sheetFormatPr defaultRowHeight="12.75" x14ac:dyDescent="0.2"/>
  <cols>
    <col min="1" max="1" width="3.5703125" style="43" customWidth="1"/>
    <col min="2" max="2" width="60.5703125" style="44" customWidth="1"/>
    <col min="3" max="3" width="13.28515625" style="45" customWidth="1"/>
    <col min="4" max="4" width="7.85546875" style="45" customWidth="1"/>
    <col min="5" max="5" width="7.42578125" style="45" customWidth="1"/>
    <col min="6" max="6" width="13.85546875" style="53" customWidth="1"/>
    <col min="7" max="7" width="15.140625" style="47" customWidth="1"/>
    <col min="8" max="8" width="15.7109375" style="47" customWidth="1"/>
    <col min="9" max="9" width="11.7109375" style="47" customWidth="1"/>
    <col min="10" max="10" width="9.140625" style="47"/>
    <col min="11" max="11" width="10" style="47" bestFit="1" customWidth="1"/>
    <col min="12" max="14" width="9.140625" style="47"/>
    <col min="15" max="15" width="24.28515625" style="47" customWidth="1"/>
    <col min="16" max="21" width="9.140625" style="47"/>
    <col min="22" max="22" width="66.7109375" style="47" customWidth="1"/>
    <col min="23" max="16384" width="9.140625" style="47"/>
  </cols>
  <sheetData>
    <row r="1" spans="1:8" ht="15.75" x14ac:dyDescent="0.25">
      <c r="D1" s="46"/>
      <c r="F1" s="54"/>
      <c r="G1" s="176" t="s">
        <v>246</v>
      </c>
      <c r="H1" s="176"/>
    </row>
    <row r="2" spans="1:8" ht="15.75" x14ac:dyDescent="0.25">
      <c r="D2" s="46"/>
      <c r="F2" s="55"/>
      <c r="G2" s="5" t="s">
        <v>241</v>
      </c>
      <c r="H2" s="5"/>
    </row>
    <row r="3" spans="1:8" ht="15.75" x14ac:dyDescent="0.25">
      <c r="D3" s="48"/>
      <c r="F3" s="56"/>
      <c r="G3" s="5" t="s">
        <v>242</v>
      </c>
      <c r="H3" s="5"/>
    </row>
    <row r="4" spans="1:8" ht="15.75" x14ac:dyDescent="0.25">
      <c r="D4" s="49"/>
      <c r="F4" s="57"/>
      <c r="G4" s="5" t="s">
        <v>243</v>
      </c>
      <c r="H4" s="5"/>
    </row>
    <row r="5" spans="1:8" ht="13.5" customHeight="1" x14ac:dyDescent="0.25">
      <c r="D5" s="49"/>
      <c r="F5" s="57"/>
      <c r="G5" s="5"/>
      <c r="H5" s="5"/>
    </row>
    <row r="6" spans="1:8" ht="15.75" x14ac:dyDescent="0.25">
      <c r="D6" s="49"/>
      <c r="F6" s="57"/>
      <c r="G6" s="186" t="s">
        <v>208</v>
      </c>
      <c r="H6" s="186"/>
    </row>
    <row r="7" spans="1:8" ht="15.75" x14ac:dyDescent="0.25">
      <c r="D7" s="49"/>
      <c r="F7" s="57"/>
      <c r="G7" s="5" t="s">
        <v>200</v>
      </c>
      <c r="H7" s="5"/>
    </row>
    <row r="8" spans="1:8" ht="15.75" x14ac:dyDescent="0.25">
      <c r="D8" s="49"/>
      <c r="F8" s="57"/>
      <c r="G8" s="5" t="s">
        <v>240</v>
      </c>
      <c r="H8" s="5"/>
    </row>
    <row r="9" spans="1:8" ht="15.75" x14ac:dyDescent="0.25">
      <c r="D9" s="49"/>
      <c r="F9" s="57"/>
      <c r="G9" s="5" t="s">
        <v>201</v>
      </c>
      <c r="H9" s="5"/>
    </row>
    <row r="10" spans="1:8" ht="21" customHeight="1" x14ac:dyDescent="0.2">
      <c r="D10" s="49"/>
      <c r="F10" s="57"/>
    </row>
    <row r="11" spans="1:8" ht="47.25" customHeight="1" x14ac:dyDescent="0.2">
      <c r="A11" s="187" t="s">
        <v>185</v>
      </c>
      <c r="B11" s="187"/>
      <c r="C11" s="187"/>
      <c r="D11" s="187"/>
      <c r="E11" s="187"/>
      <c r="F11" s="187"/>
      <c r="G11" s="187"/>
      <c r="H11" s="187"/>
    </row>
    <row r="12" spans="1:8" ht="17.25" customHeight="1" x14ac:dyDescent="0.2">
      <c r="A12" s="187"/>
      <c r="B12" s="187"/>
      <c r="C12" s="187"/>
      <c r="D12" s="187"/>
      <c r="E12" s="187"/>
      <c r="F12" s="187"/>
      <c r="G12" s="187"/>
      <c r="H12" s="187"/>
    </row>
    <row r="13" spans="1:8" x14ac:dyDescent="0.2">
      <c r="A13" s="51"/>
      <c r="B13" s="50"/>
      <c r="C13" s="50"/>
      <c r="D13" s="50"/>
      <c r="E13" s="50"/>
      <c r="F13" s="58"/>
    </row>
    <row r="14" spans="1:8" x14ac:dyDescent="0.2">
      <c r="H14" s="52" t="s">
        <v>100</v>
      </c>
    </row>
    <row r="15" spans="1:8" ht="51" x14ac:dyDescent="0.2">
      <c r="A15" s="38" t="s">
        <v>71</v>
      </c>
      <c r="B15" s="38" t="s">
        <v>51</v>
      </c>
      <c r="C15" s="39" t="s">
        <v>23</v>
      </c>
      <c r="D15" s="39" t="s">
        <v>24</v>
      </c>
      <c r="E15" s="39" t="s">
        <v>53</v>
      </c>
      <c r="F15" s="59" t="s">
        <v>186</v>
      </c>
      <c r="G15" s="40" t="s">
        <v>187</v>
      </c>
      <c r="H15" s="59" t="s">
        <v>188</v>
      </c>
    </row>
    <row r="16" spans="1:8" x14ac:dyDescent="0.2">
      <c r="A16" s="41" t="s">
        <v>74</v>
      </c>
      <c r="B16" s="39" t="s">
        <v>75</v>
      </c>
      <c r="C16" s="41" t="s">
        <v>76</v>
      </c>
      <c r="D16" s="39" t="s">
        <v>77</v>
      </c>
      <c r="E16" s="41" t="s">
        <v>78</v>
      </c>
      <c r="F16" s="39" t="s">
        <v>79</v>
      </c>
      <c r="G16" s="41" t="s">
        <v>80</v>
      </c>
      <c r="H16" s="39" t="s">
        <v>84</v>
      </c>
    </row>
    <row r="17" spans="1:11" ht="47.25" x14ac:dyDescent="0.2">
      <c r="A17" s="127" t="s">
        <v>74</v>
      </c>
      <c r="B17" s="146" t="s">
        <v>175</v>
      </c>
      <c r="C17" s="76" t="s">
        <v>104</v>
      </c>
      <c r="D17" s="76" t="s">
        <v>54</v>
      </c>
      <c r="E17" s="76" t="s">
        <v>54</v>
      </c>
      <c r="F17" s="77">
        <f>F18+F35+F41+F47</f>
        <v>2886451.64</v>
      </c>
      <c r="G17" s="77">
        <f>G18+G35+G41+G47</f>
        <v>1192091</v>
      </c>
      <c r="H17" s="77">
        <f>H18+H35+H41+H47</f>
        <v>1195263</v>
      </c>
      <c r="K17" s="53"/>
    </row>
    <row r="18" spans="1:11" ht="47.25" x14ac:dyDescent="0.25">
      <c r="A18" s="39" t="s">
        <v>75</v>
      </c>
      <c r="B18" s="101" t="s">
        <v>178</v>
      </c>
      <c r="C18" s="78" t="s">
        <v>109</v>
      </c>
      <c r="D18" s="78"/>
      <c r="E18" s="78"/>
      <c r="F18" s="79">
        <f>F19</f>
        <v>2179345.64</v>
      </c>
      <c r="G18" s="79">
        <f t="shared" ref="G18:H18" si="0">G19</f>
        <v>527699</v>
      </c>
      <c r="H18" s="79">
        <f t="shared" si="0"/>
        <v>521557</v>
      </c>
    </row>
    <row r="19" spans="1:11" ht="31.5" x14ac:dyDescent="0.2">
      <c r="A19" s="39" t="s">
        <v>76</v>
      </c>
      <c r="B19" s="89" t="s">
        <v>1</v>
      </c>
      <c r="C19" s="67" t="s">
        <v>168</v>
      </c>
      <c r="D19" s="67"/>
      <c r="E19" s="67"/>
      <c r="F19" s="80">
        <f>F20+F25+F30</f>
        <v>2179345.64</v>
      </c>
      <c r="G19" s="80">
        <f t="shared" ref="G19:H19" si="1">G20+G25+G30</f>
        <v>527699</v>
      </c>
      <c r="H19" s="80">
        <f t="shared" si="1"/>
        <v>521557</v>
      </c>
    </row>
    <row r="20" spans="1:11" ht="15" x14ac:dyDescent="0.2">
      <c r="A20" s="39" t="s">
        <v>77</v>
      </c>
      <c r="B20" s="148" t="s">
        <v>227</v>
      </c>
      <c r="C20" s="127" t="s">
        <v>228</v>
      </c>
      <c r="D20" s="127"/>
      <c r="E20" s="127"/>
      <c r="F20" s="80">
        <f>F21</f>
        <v>540718.64</v>
      </c>
      <c r="G20" s="80">
        <f t="shared" ref="G20:H20" si="2">G21</f>
        <v>495499</v>
      </c>
      <c r="H20" s="80">
        <f t="shared" si="2"/>
        <v>478557</v>
      </c>
    </row>
    <row r="21" spans="1:11" ht="25.5" x14ac:dyDescent="0.2">
      <c r="A21" s="39" t="s">
        <v>78</v>
      </c>
      <c r="B21" s="42" t="s">
        <v>226</v>
      </c>
      <c r="C21" s="39" t="s">
        <v>228</v>
      </c>
      <c r="D21" s="39" t="s">
        <v>61</v>
      </c>
      <c r="E21" s="39"/>
      <c r="F21" s="80">
        <f>F22</f>
        <v>540718.64</v>
      </c>
      <c r="G21" s="80">
        <f t="shared" ref="G21:H21" si="3">G22</f>
        <v>495499</v>
      </c>
      <c r="H21" s="80">
        <f t="shared" si="3"/>
        <v>478557</v>
      </c>
    </row>
    <row r="22" spans="1:11" ht="25.5" x14ac:dyDescent="0.2">
      <c r="A22" s="39" t="s">
        <v>79</v>
      </c>
      <c r="B22" s="42" t="s">
        <v>62</v>
      </c>
      <c r="C22" s="39" t="s">
        <v>228</v>
      </c>
      <c r="D22" s="39" t="s">
        <v>63</v>
      </c>
      <c r="E22" s="39"/>
      <c r="F22" s="80">
        <f>F23</f>
        <v>540718.64</v>
      </c>
      <c r="G22" s="80">
        <f t="shared" ref="G22:H22" si="4">G23</f>
        <v>495499</v>
      </c>
      <c r="H22" s="80">
        <f t="shared" si="4"/>
        <v>478557</v>
      </c>
    </row>
    <row r="23" spans="1:11" ht="15" x14ac:dyDescent="0.2">
      <c r="A23" s="39" t="s">
        <v>80</v>
      </c>
      <c r="B23" s="117" t="s">
        <v>229</v>
      </c>
      <c r="C23" s="116" t="s">
        <v>228</v>
      </c>
      <c r="D23" s="116" t="s">
        <v>63</v>
      </c>
      <c r="E23" s="116" t="s">
        <v>91</v>
      </c>
      <c r="F23" s="80">
        <f>F24</f>
        <v>540718.64</v>
      </c>
      <c r="G23" s="80">
        <f t="shared" ref="G23:H23" si="5">G24</f>
        <v>495499</v>
      </c>
      <c r="H23" s="80">
        <f t="shared" si="5"/>
        <v>478557</v>
      </c>
    </row>
    <row r="24" spans="1:11" ht="15" x14ac:dyDescent="0.2">
      <c r="A24" s="127" t="s">
        <v>84</v>
      </c>
      <c r="B24" s="42" t="s">
        <v>10</v>
      </c>
      <c r="C24" s="39" t="s">
        <v>228</v>
      </c>
      <c r="D24" s="39" t="s">
        <v>63</v>
      </c>
      <c r="E24" s="39" t="s">
        <v>9</v>
      </c>
      <c r="F24" s="80">
        <v>540718.64</v>
      </c>
      <c r="G24" s="80">
        <v>495499</v>
      </c>
      <c r="H24" s="80">
        <v>478557</v>
      </c>
    </row>
    <row r="25" spans="1:11" ht="15" x14ac:dyDescent="0.2">
      <c r="A25" s="39" t="s">
        <v>85</v>
      </c>
      <c r="B25" s="148" t="s">
        <v>230</v>
      </c>
      <c r="C25" s="127" t="s">
        <v>231</v>
      </c>
      <c r="D25" s="127"/>
      <c r="E25" s="127"/>
      <c r="F25" s="80">
        <f t="shared" ref="F25:H28" si="6">F26</f>
        <v>540000</v>
      </c>
      <c r="G25" s="80">
        <f t="shared" si="6"/>
        <v>4000</v>
      </c>
      <c r="H25" s="80">
        <f t="shared" si="6"/>
        <v>10000</v>
      </c>
    </row>
    <row r="26" spans="1:11" ht="25.5" x14ac:dyDescent="0.2">
      <c r="A26" s="39" t="s">
        <v>86</v>
      </c>
      <c r="B26" s="42" t="s">
        <v>226</v>
      </c>
      <c r="C26" s="39" t="s">
        <v>231</v>
      </c>
      <c r="D26" s="39" t="s">
        <v>61</v>
      </c>
      <c r="E26" s="39"/>
      <c r="F26" s="80">
        <f t="shared" si="6"/>
        <v>540000</v>
      </c>
      <c r="G26" s="80">
        <f t="shared" si="6"/>
        <v>4000</v>
      </c>
      <c r="H26" s="80">
        <f t="shared" si="6"/>
        <v>10000</v>
      </c>
    </row>
    <row r="27" spans="1:11" ht="25.5" x14ac:dyDescent="0.2">
      <c r="A27" s="39" t="s">
        <v>87</v>
      </c>
      <c r="B27" s="42" t="s">
        <v>62</v>
      </c>
      <c r="C27" s="39" t="s">
        <v>231</v>
      </c>
      <c r="D27" s="39" t="s">
        <v>63</v>
      </c>
      <c r="E27" s="39"/>
      <c r="F27" s="80">
        <f t="shared" si="6"/>
        <v>540000</v>
      </c>
      <c r="G27" s="80">
        <f t="shared" si="6"/>
        <v>4000</v>
      </c>
      <c r="H27" s="80">
        <f t="shared" si="6"/>
        <v>10000</v>
      </c>
    </row>
    <row r="28" spans="1:11" ht="15" x14ac:dyDescent="0.2">
      <c r="A28" s="39" t="s">
        <v>88</v>
      </c>
      <c r="B28" s="42" t="s">
        <v>229</v>
      </c>
      <c r="C28" s="39" t="s">
        <v>231</v>
      </c>
      <c r="D28" s="39" t="s">
        <v>63</v>
      </c>
      <c r="E28" s="39" t="s">
        <v>91</v>
      </c>
      <c r="F28" s="80">
        <f t="shared" si="6"/>
        <v>540000</v>
      </c>
      <c r="G28" s="80">
        <f t="shared" si="6"/>
        <v>4000</v>
      </c>
      <c r="H28" s="80">
        <f t="shared" si="6"/>
        <v>10000</v>
      </c>
    </row>
    <row r="29" spans="1:11" ht="15" x14ac:dyDescent="0.2">
      <c r="A29" s="39" t="s">
        <v>39</v>
      </c>
      <c r="B29" s="42" t="s">
        <v>10</v>
      </c>
      <c r="C29" s="39" t="s">
        <v>231</v>
      </c>
      <c r="D29" s="39" t="s">
        <v>63</v>
      </c>
      <c r="E29" s="39" t="s">
        <v>9</v>
      </c>
      <c r="F29" s="80">
        <v>540000</v>
      </c>
      <c r="G29" s="80">
        <v>4000</v>
      </c>
      <c r="H29" s="80">
        <v>10000</v>
      </c>
    </row>
    <row r="30" spans="1:11" ht="15" x14ac:dyDescent="0.2">
      <c r="A30" s="127" t="s">
        <v>122</v>
      </c>
      <c r="B30" s="148" t="s">
        <v>232</v>
      </c>
      <c r="C30" s="127" t="s">
        <v>233</v>
      </c>
      <c r="D30" s="127"/>
      <c r="E30" s="127"/>
      <c r="F30" s="80">
        <f>F31</f>
        <v>1098627</v>
      </c>
      <c r="G30" s="80">
        <f>G31</f>
        <v>28200</v>
      </c>
      <c r="H30" s="80">
        <f>H31</f>
        <v>33000</v>
      </c>
    </row>
    <row r="31" spans="1:11" ht="31.5" x14ac:dyDescent="0.2">
      <c r="A31" s="39" t="s">
        <v>123</v>
      </c>
      <c r="B31" s="149" t="s">
        <v>60</v>
      </c>
      <c r="C31" s="67" t="s">
        <v>168</v>
      </c>
      <c r="D31" s="67" t="s">
        <v>61</v>
      </c>
      <c r="E31" s="67"/>
      <c r="F31" s="80">
        <f t="shared" ref="F31:H31" si="7">F32</f>
        <v>1098627</v>
      </c>
      <c r="G31" s="80">
        <f t="shared" si="7"/>
        <v>28200</v>
      </c>
      <c r="H31" s="80">
        <f t="shared" si="7"/>
        <v>33000</v>
      </c>
    </row>
    <row r="32" spans="1:11" ht="31.5" x14ac:dyDescent="0.2">
      <c r="A32" s="39" t="s">
        <v>124</v>
      </c>
      <c r="B32" s="149" t="s">
        <v>62</v>
      </c>
      <c r="C32" s="67" t="s">
        <v>168</v>
      </c>
      <c r="D32" s="67" t="s">
        <v>63</v>
      </c>
      <c r="E32" s="67"/>
      <c r="F32" s="80">
        <f>F33</f>
        <v>1098627</v>
      </c>
      <c r="G32" s="80">
        <f>G34</f>
        <v>28200</v>
      </c>
      <c r="H32" s="80">
        <f>H34</f>
        <v>33000</v>
      </c>
    </row>
    <row r="33" spans="1:8" ht="15.75" x14ac:dyDescent="0.2">
      <c r="A33" s="39" t="s">
        <v>18</v>
      </c>
      <c r="B33" s="149" t="s">
        <v>90</v>
      </c>
      <c r="C33" s="67" t="s">
        <v>168</v>
      </c>
      <c r="D33" s="67" t="s">
        <v>63</v>
      </c>
      <c r="E33" s="67" t="s">
        <v>91</v>
      </c>
      <c r="F33" s="80">
        <f>F34</f>
        <v>1098627</v>
      </c>
      <c r="G33" s="80">
        <f>G34</f>
        <v>28200</v>
      </c>
      <c r="H33" s="80">
        <f>H34</f>
        <v>33000</v>
      </c>
    </row>
    <row r="34" spans="1:8" ht="15.75" x14ac:dyDescent="0.2">
      <c r="A34" s="39" t="s">
        <v>125</v>
      </c>
      <c r="B34" s="149" t="s">
        <v>10</v>
      </c>
      <c r="C34" s="67" t="s">
        <v>168</v>
      </c>
      <c r="D34" s="67" t="s">
        <v>63</v>
      </c>
      <c r="E34" s="67" t="s">
        <v>9</v>
      </c>
      <c r="F34" s="95">
        <v>1098627</v>
      </c>
      <c r="G34" s="80">
        <v>28200</v>
      </c>
      <c r="H34" s="80">
        <v>33000</v>
      </c>
    </row>
    <row r="35" spans="1:8" ht="33.75" customHeight="1" x14ac:dyDescent="0.2">
      <c r="A35" s="39" t="s">
        <v>19</v>
      </c>
      <c r="B35" s="150" t="s">
        <v>177</v>
      </c>
      <c r="C35" s="78" t="s">
        <v>107</v>
      </c>
      <c r="D35" s="78"/>
      <c r="E35" s="78"/>
      <c r="F35" s="79">
        <f>F36</f>
        <v>458797</v>
      </c>
      <c r="G35" s="79">
        <f>G36</f>
        <v>466497</v>
      </c>
      <c r="H35" s="79">
        <f>H36</f>
        <v>475797</v>
      </c>
    </row>
    <row r="36" spans="1:8" ht="47.25" x14ac:dyDescent="0.2">
      <c r="A36" s="39" t="s">
        <v>115</v>
      </c>
      <c r="B36" s="89" t="s">
        <v>236</v>
      </c>
      <c r="C36" s="67" t="s">
        <v>108</v>
      </c>
      <c r="D36" s="67"/>
      <c r="E36" s="78"/>
      <c r="F36" s="80">
        <f t="shared" ref="F36:H39" si="8">F37</f>
        <v>458797</v>
      </c>
      <c r="G36" s="80">
        <f t="shared" si="8"/>
        <v>466497</v>
      </c>
      <c r="H36" s="80">
        <f t="shared" si="8"/>
        <v>475797</v>
      </c>
    </row>
    <row r="37" spans="1:8" ht="31.5" x14ac:dyDescent="0.2">
      <c r="A37" s="39" t="s">
        <v>116</v>
      </c>
      <c r="B37" s="149" t="s">
        <v>60</v>
      </c>
      <c r="C37" s="67" t="s">
        <v>108</v>
      </c>
      <c r="D37" s="67" t="s">
        <v>61</v>
      </c>
      <c r="E37" s="78"/>
      <c r="F37" s="80">
        <f t="shared" si="8"/>
        <v>458797</v>
      </c>
      <c r="G37" s="80">
        <f t="shared" si="8"/>
        <v>466497</v>
      </c>
      <c r="H37" s="80">
        <f t="shared" si="8"/>
        <v>475797</v>
      </c>
    </row>
    <row r="38" spans="1:8" ht="31.5" x14ac:dyDescent="0.2">
      <c r="A38" s="39" t="s">
        <v>117</v>
      </c>
      <c r="B38" s="149" t="s">
        <v>62</v>
      </c>
      <c r="C38" s="67" t="s">
        <v>108</v>
      </c>
      <c r="D38" s="67" t="s">
        <v>63</v>
      </c>
      <c r="E38" s="78"/>
      <c r="F38" s="80">
        <f t="shared" si="8"/>
        <v>458797</v>
      </c>
      <c r="G38" s="80">
        <f t="shared" si="8"/>
        <v>466497</v>
      </c>
      <c r="H38" s="80">
        <f t="shared" si="8"/>
        <v>475797</v>
      </c>
    </row>
    <row r="39" spans="1:8" ht="15.75" x14ac:dyDescent="0.2">
      <c r="A39" s="39" t="s">
        <v>118</v>
      </c>
      <c r="B39" s="156" t="s">
        <v>69</v>
      </c>
      <c r="C39" s="67" t="s">
        <v>108</v>
      </c>
      <c r="D39" s="67" t="s">
        <v>63</v>
      </c>
      <c r="E39" s="67" t="s">
        <v>70</v>
      </c>
      <c r="F39" s="80">
        <f t="shared" si="8"/>
        <v>458797</v>
      </c>
      <c r="G39" s="80">
        <f t="shared" si="8"/>
        <v>466497</v>
      </c>
      <c r="H39" s="80">
        <f t="shared" si="8"/>
        <v>475797</v>
      </c>
    </row>
    <row r="40" spans="1:8" ht="15.75" x14ac:dyDescent="0.25">
      <c r="A40" s="39" t="s">
        <v>119</v>
      </c>
      <c r="B40" s="90" t="s">
        <v>11</v>
      </c>
      <c r="C40" s="67" t="s">
        <v>108</v>
      </c>
      <c r="D40" s="67" t="s">
        <v>63</v>
      </c>
      <c r="E40" s="67" t="s">
        <v>8</v>
      </c>
      <c r="F40" s="80">
        <v>458797</v>
      </c>
      <c r="G40" s="80">
        <v>466497</v>
      </c>
      <c r="H40" s="80">
        <v>475797</v>
      </c>
    </row>
    <row r="41" spans="1:8" ht="63" x14ac:dyDescent="0.2">
      <c r="A41" s="127" t="s">
        <v>120</v>
      </c>
      <c r="B41" s="147" t="s">
        <v>180</v>
      </c>
      <c r="C41" s="78" t="s">
        <v>111</v>
      </c>
      <c r="D41" s="78"/>
      <c r="E41" s="78"/>
      <c r="F41" s="79">
        <f>F42</f>
        <v>20323</v>
      </c>
      <c r="G41" s="79">
        <f t="shared" ref="G41:H45" si="9">G42</f>
        <v>20309</v>
      </c>
      <c r="H41" s="79">
        <f t="shared" si="9"/>
        <v>20323</v>
      </c>
    </row>
    <row r="42" spans="1:8" ht="15.75" x14ac:dyDescent="0.2">
      <c r="A42" s="39" t="s">
        <v>121</v>
      </c>
      <c r="B42" s="89" t="s">
        <v>2</v>
      </c>
      <c r="C42" s="67" t="s">
        <v>112</v>
      </c>
      <c r="D42" s="67"/>
      <c r="E42" s="78"/>
      <c r="F42" s="80">
        <f>F43</f>
        <v>20323</v>
      </c>
      <c r="G42" s="80">
        <f t="shared" si="9"/>
        <v>20309</v>
      </c>
      <c r="H42" s="80">
        <f t="shared" si="9"/>
        <v>20323</v>
      </c>
    </row>
    <row r="43" spans="1:8" ht="25.5" x14ac:dyDescent="0.2">
      <c r="A43" s="39" t="s">
        <v>20</v>
      </c>
      <c r="B43" s="42" t="s">
        <v>226</v>
      </c>
      <c r="C43" s="67" t="s">
        <v>112</v>
      </c>
      <c r="D43" s="67" t="s">
        <v>61</v>
      </c>
      <c r="E43" s="67"/>
      <c r="F43" s="80">
        <f>F44</f>
        <v>20323</v>
      </c>
      <c r="G43" s="80">
        <f t="shared" si="9"/>
        <v>20309</v>
      </c>
      <c r="H43" s="80">
        <f t="shared" si="9"/>
        <v>20323</v>
      </c>
    </row>
    <row r="44" spans="1:8" ht="25.5" x14ac:dyDescent="0.2">
      <c r="A44" s="39" t="s">
        <v>21</v>
      </c>
      <c r="B44" s="42" t="s">
        <v>62</v>
      </c>
      <c r="C44" s="67" t="s">
        <v>112</v>
      </c>
      <c r="D44" s="67" t="s">
        <v>63</v>
      </c>
      <c r="E44" s="67"/>
      <c r="F44" s="80">
        <f>F45</f>
        <v>20323</v>
      </c>
      <c r="G44" s="80">
        <f t="shared" si="9"/>
        <v>20309</v>
      </c>
      <c r="H44" s="80">
        <f t="shared" si="9"/>
        <v>20323</v>
      </c>
    </row>
    <row r="45" spans="1:8" ht="15.75" x14ac:dyDescent="0.2">
      <c r="A45" s="39" t="s">
        <v>126</v>
      </c>
      <c r="B45" s="10" t="s">
        <v>27</v>
      </c>
      <c r="C45" s="67" t="s">
        <v>112</v>
      </c>
      <c r="D45" s="67" t="s">
        <v>63</v>
      </c>
      <c r="E45" s="67" t="s">
        <v>28</v>
      </c>
      <c r="F45" s="80">
        <f>F46</f>
        <v>20323</v>
      </c>
      <c r="G45" s="80">
        <f t="shared" si="9"/>
        <v>20309</v>
      </c>
      <c r="H45" s="80">
        <f t="shared" si="9"/>
        <v>20323</v>
      </c>
    </row>
    <row r="46" spans="1:8" ht="15.75" x14ac:dyDescent="0.2">
      <c r="A46" s="39" t="s">
        <v>127</v>
      </c>
      <c r="B46" s="10" t="s">
        <v>239</v>
      </c>
      <c r="C46" s="67" t="s">
        <v>112</v>
      </c>
      <c r="D46" s="67" t="s">
        <v>63</v>
      </c>
      <c r="E46" s="67" t="s">
        <v>238</v>
      </c>
      <c r="F46" s="80">
        <v>20323</v>
      </c>
      <c r="G46" s="80">
        <v>20309</v>
      </c>
      <c r="H46" s="80">
        <v>20323</v>
      </c>
    </row>
    <row r="47" spans="1:8" ht="78.75" x14ac:dyDescent="0.2">
      <c r="A47" s="39" t="s">
        <v>128</v>
      </c>
      <c r="B47" s="146" t="s">
        <v>176</v>
      </c>
      <c r="C47" s="78" t="s">
        <v>105</v>
      </c>
      <c r="D47" s="78"/>
      <c r="E47" s="78"/>
      <c r="F47" s="79">
        <f>F48</f>
        <v>227986</v>
      </c>
      <c r="G47" s="79">
        <f>G48</f>
        <v>177586</v>
      </c>
      <c r="H47" s="79">
        <f>H48</f>
        <v>177586</v>
      </c>
    </row>
    <row r="48" spans="1:8" ht="31.5" x14ac:dyDescent="0.2">
      <c r="A48" s="39"/>
      <c r="B48" s="171" t="s">
        <v>16</v>
      </c>
      <c r="C48" s="67" t="s">
        <v>106</v>
      </c>
      <c r="D48" s="78"/>
      <c r="E48" s="78"/>
      <c r="F48" s="79">
        <f>F50+F51</f>
        <v>227986</v>
      </c>
      <c r="G48" s="79">
        <f>G49+G51</f>
        <v>177586</v>
      </c>
      <c r="H48" s="79">
        <f>H49+H51</f>
        <v>177586</v>
      </c>
    </row>
    <row r="49" spans="1:11" ht="66" customHeight="1" x14ac:dyDescent="0.2">
      <c r="A49" s="39"/>
      <c r="B49" s="171" t="s">
        <v>56</v>
      </c>
      <c r="C49" s="67" t="s">
        <v>106</v>
      </c>
      <c r="D49" s="78" t="s">
        <v>57</v>
      </c>
      <c r="E49" s="78" t="s">
        <v>172</v>
      </c>
      <c r="F49" s="79">
        <v>159896</v>
      </c>
      <c r="G49" s="79">
        <v>159896</v>
      </c>
      <c r="H49" s="79">
        <v>159896</v>
      </c>
    </row>
    <row r="50" spans="1:11" ht="15.75" x14ac:dyDescent="0.2">
      <c r="A50" s="39" t="s">
        <v>129</v>
      </c>
      <c r="B50" s="89" t="s">
        <v>96</v>
      </c>
      <c r="C50" s="67" t="s">
        <v>106</v>
      </c>
      <c r="D50" s="67" t="s">
        <v>97</v>
      </c>
      <c r="E50" s="67"/>
      <c r="F50" s="80">
        <v>159896</v>
      </c>
      <c r="G50" s="80">
        <v>159896</v>
      </c>
      <c r="H50" s="80">
        <v>159896</v>
      </c>
    </row>
    <row r="51" spans="1:11" ht="31.5" x14ac:dyDescent="0.2">
      <c r="A51" s="39" t="s">
        <v>130</v>
      </c>
      <c r="B51" s="89" t="s">
        <v>60</v>
      </c>
      <c r="C51" s="67" t="s">
        <v>106</v>
      </c>
      <c r="D51" s="67" t="s">
        <v>61</v>
      </c>
      <c r="E51" s="67"/>
      <c r="F51" s="80">
        <f>F52</f>
        <v>68090</v>
      </c>
      <c r="G51" s="80">
        <f t="shared" ref="G51:H53" si="10">G52</f>
        <v>17690</v>
      </c>
      <c r="H51" s="80">
        <f t="shared" si="10"/>
        <v>17690</v>
      </c>
    </row>
    <row r="52" spans="1:11" ht="31.5" x14ac:dyDescent="0.2">
      <c r="A52" s="39" t="s">
        <v>22</v>
      </c>
      <c r="B52" s="89" t="s">
        <v>62</v>
      </c>
      <c r="C52" s="67" t="s">
        <v>106</v>
      </c>
      <c r="D52" s="67" t="s">
        <v>63</v>
      </c>
      <c r="E52" s="67"/>
      <c r="F52" s="80">
        <f>F53</f>
        <v>68090</v>
      </c>
      <c r="G52" s="80">
        <f t="shared" si="10"/>
        <v>17690</v>
      </c>
      <c r="H52" s="80">
        <f t="shared" si="10"/>
        <v>17690</v>
      </c>
    </row>
    <row r="53" spans="1:11" ht="21" customHeight="1" x14ac:dyDescent="0.2">
      <c r="A53" s="39" t="s">
        <v>131</v>
      </c>
      <c r="B53" s="10" t="s">
        <v>37</v>
      </c>
      <c r="C53" s="67" t="s">
        <v>106</v>
      </c>
      <c r="D53" s="67" t="s">
        <v>63</v>
      </c>
      <c r="E53" s="67" t="s">
        <v>36</v>
      </c>
      <c r="F53" s="80">
        <f>F54</f>
        <v>68090</v>
      </c>
      <c r="G53" s="80">
        <f t="shared" si="10"/>
        <v>17690</v>
      </c>
      <c r="H53" s="80">
        <f t="shared" si="10"/>
        <v>17690</v>
      </c>
    </row>
    <row r="54" spans="1:11" ht="47.25" x14ac:dyDescent="0.25">
      <c r="A54" s="39" t="s">
        <v>132</v>
      </c>
      <c r="B54" s="157" t="s">
        <v>237</v>
      </c>
      <c r="C54" s="67" t="s">
        <v>106</v>
      </c>
      <c r="D54" s="67" t="s">
        <v>63</v>
      </c>
      <c r="E54" s="67" t="s">
        <v>172</v>
      </c>
      <c r="F54" s="80">
        <v>68090</v>
      </c>
      <c r="G54" s="80">
        <v>17690</v>
      </c>
      <c r="H54" s="80">
        <v>17690</v>
      </c>
    </row>
    <row r="55" spans="1:11" s="169" customFormat="1" ht="31.5" x14ac:dyDescent="0.2">
      <c r="A55" s="165" t="s">
        <v>40</v>
      </c>
      <c r="B55" s="166" t="s">
        <v>94</v>
      </c>
      <c r="C55" s="167" t="s">
        <v>101</v>
      </c>
      <c r="D55" s="167"/>
      <c r="E55" s="167"/>
      <c r="F55" s="168">
        <f>F56</f>
        <v>4714866.16</v>
      </c>
      <c r="G55" s="168">
        <f>G56</f>
        <v>4276462</v>
      </c>
      <c r="H55" s="168">
        <f>H56</f>
        <v>4068756</v>
      </c>
      <c r="J55" s="170"/>
      <c r="K55" s="170"/>
    </row>
    <row r="56" spans="1:11" ht="31.5" x14ac:dyDescent="0.2">
      <c r="A56" s="39" t="s">
        <v>134</v>
      </c>
      <c r="B56" s="89" t="s">
        <v>93</v>
      </c>
      <c r="C56" s="67" t="s">
        <v>102</v>
      </c>
      <c r="D56" s="67" t="s">
        <v>54</v>
      </c>
      <c r="E56" s="81"/>
      <c r="F56" s="87">
        <f>F57+F61+F75+F80+F85+F92+F97+F100</f>
        <v>4714866.16</v>
      </c>
      <c r="G56" s="87">
        <f>G57+G61+G69+G80+G85+G92+D110</f>
        <v>4276462</v>
      </c>
      <c r="H56" s="87">
        <f>H57+H61+H69+H80+H85+H92+E110</f>
        <v>4068756</v>
      </c>
    </row>
    <row r="57" spans="1:11" ht="78.75" x14ac:dyDescent="0.2">
      <c r="A57" s="39" t="s">
        <v>35</v>
      </c>
      <c r="B57" s="89" t="s">
        <v>56</v>
      </c>
      <c r="C57" s="67" t="s">
        <v>102</v>
      </c>
      <c r="D57" s="67" t="s">
        <v>57</v>
      </c>
      <c r="E57" s="81"/>
      <c r="F57" s="86">
        <f>F58</f>
        <v>940040</v>
      </c>
      <c r="G57" s="86">
        <f t="shared" ref="G57:H59" si="11">G58</f>
        <v>940040</v>
      </c>
      <c r="H57" s="86">
        <f t="shared" si="11"/>
        <v>940040</v>
      </c>
    </row>
    <row r="58" spans="1:11" ht="31.5" x14ac:dyDescent="0.2">
      <c r="A58" s="39" t="s">
        <v>135</v>
      </c>
      <c r="B58" s="89" t="s">
        <v>58</v>
      </c>
      <c r="C58" s="67" t="s">
        <v>102</v>
      </c>
      <c r="D58" s="67" t="s">
        <v>59</v>
      </c>
      <c r="E58" s="81"/>
      <c r="F58" s="82">
        <f>F59</f>
        <v>940040</v>
      </c>
      <c r="G58" s="82">
        <f t="shared" si="11"/>
        <v>940040</v>
      </c>
      <c r="H58" s="82">
        <f t="shared" si="11"/>
        <v>940040</v>
      </c>
    </row>
    <row r="59" spans="1:11" ht="15.75" x14ac:dyDescent="0.2">
      <c r="A59" s="39" t="s">
        <v>43</v>
      </c>
      <c r="B59" s="91" t="s">
        <v>55</v>
      </c>
      <c r="C59" s="67" t="s">
        <v>102</v>
      </c>
      <c r="D59" s="67" t="s">
        <v>59</v>
      </c>
      <c r="E59" s="81" t="s">
        <v>82</v>
      </c>
      <c r="F59" s="82">
        <f>F60</f>
        <v>940040</v>
      </c>
      <c r="G59" s="82">
        <f t="shared" si="11"/>
        <v>940040</v>
      </c>
      <c r="H59" s="82">
        <f t="shared" si="11"/>
        <v>940040</v>
      </c>
    </row>
    <row r="60" spans="1:11" ht="31.5" x14ac:dyDescent="0.2">
      <c r="A60" s="39" t="s">
        <v>44</v>
      </c>
      <c r="B60" s="92" t="s">
        <v>47</v>
      </c>
      <c r="C60" s="67" t="s">
        <v>102</v>
      </c>
      <c r="D60" s="67" t="s">
        <v>59</v>
      </c>
      <c r="E60" s="81" t="s">
        <v>83</v>
      </c>
      <c r="F60" s="82">
        <v>940040</v>
      </c>
      <c r="G60" s="82">
        <v>940040</v>
      </c>
      <c r="H60" s="82">
        <v>940040</v>
      </c>
    </row>
    <row r="61" spans="1:11" ht="78.75" x14ac:dyDescent="0.2">
      <c r="A61" s="127" t="s">
        <v>136</v>
      </c>
      <c r="B61" s="147" t="s">
        <v>56</v>
      </c>
      <c r="C61" s="76" t="s">
        <v>102</v>
      </c>
      <c r="D61" s="76" t="s">
        <v>57</v>
      </c>
      <c r="E61" s="81"/>
      <c r="F61" s="86">
        <f>F62+F65+F69</f>
        <v>3429114.16</v>
      </c>
      <c r="G61" s="86">
        <f>G62+G65</f>
        <v>3236827</v>
      </c>
      <c r="H61" s="86">
        <f>H62+H65</f>
        <v>3122016</v>
      </c>
    </row>
    <row r="62" spans="1:11" ht="31.5" x14ac:dyDescent="0.2">
      <c r="A62" s="39" t="s">
        <v>137</v>
      </c>
      <c r="B62" s="89" t="s">
        <v>58</v>
      </c>
      <c r="C62" s="67" t="s">
        <v>102</v>
      </c>
      <c r="D62" s="67" t="s">
        <v>59</v>
      </c>
      <c r="E62" s="81"/>
      <c r="F62" s="82">
        <f t="shared" ref="F62:H63" si="12">F63</f>
        <v>2873171</v>
      </c>
      <c r="G62" s="82">
        <f t="shared" si="12"/>
        <v>2792579</v>
      </c>
      <c r="H62" s="82">
        <f t="shared" si="12"/>
        <v>2792579</v>
      </c>
    </row>
    <row r="63" spans="1:11" ht="15.75" x14ac:dyDescent="0.2">
      <c r="A63" s="39" t="s">
        <v>138</v>
      </c>
      <c r="B63" s="92" t="s">
        <v>81</v>
      </c>
      <c r="C63" s="67" t="s">
        <v>102</v>
      </c>
      <c r="D63" s="67" t="s">
        <v>59</v>
      </c>
      <c r="E63" s="81" t="s">
        <v>82</v>
      </c>
      <c r="F63" s="82">
        <f t="shared" si="12"/>
        <v>2873171</v>
      </c>
      <c r="G63" s="82">
        <f t="shared" si="12"/>
        <v>2792579</v>
      </c>
      <c r="H63" s="82">
        <f t="shared" si="12"/>
        <v>2792579</v>
      </c>
    </row>
    <row r="64" spans="1:11" ht="63" x14ac:dyDescent="0.2">
      <c r="A64" s="39" t="s">
        <v>45</v>
      </c>
      <c r="B64" s="92" t="s">
        <v>48</v>
      </c>
      <c r="C64" s="67" t="s">
        <v>102</v>
      </c>
      <c r="D64" s="67" t="s">
        <v>59</v>
      </c>
      <c r="E64" s="81" t="s">
        <v>68</v>
      </c>
      <c r="F64" s="82">
        <v>2873171</v>
      </c>
      <c r="G64" s="82">
        <v>2792579</v>
      </c>
      <c r="H64" s="82">
        <v>2792579</v>
      </c>
    </row>
    <row r="65" spans="1:8" ht="31.5" x14ac:dyDescent="0.2">
      <c r="A65" s="39" t="s">
        <v>139</v>
      </c>
      <c r="B65" s="89" t="s">
        <v>60</v>
      </c>
      <c r="C65" s="67" t="s">
        <v>102</v>
      </c>
      <c r="D65" s="67" t="s">
        <v>61</v>
      </c>
      <c r="E65" s="81"/>
      <c r="F65" s="82">
        <f t="shared" ref="F65:H67" si="13">F66</f>
        <v>555343.16</v>
      </c>
      <c r="G65" s="82">
        <f t="shared" si="13"/>
        <v>444248</v>
      </c>
      <c r="H65" s="82">
        <f t="shared" si="13"/>
        <v>329437</v>
      </c>
    </row>
    <row r="66" spans="1:8" ht="31.5" x14ac:dyDescent="0.2">
      <c r="A66" s="39" t="s">
        <v>140</v>
      </c>
      <c r="B66" s="89" t="s">
        <v>62</v>
      </c>
      <c r="C66" s="67" t="s">
        <v>102</v>
      </c>
      <c r="D66" s="67" t="s">
        <v>63</v>
      </c>
      <c r="E66" s="81"/>
      <c r="F66" s="82">
        <f t="shared" si="13"/>
        <v>555343.16</v>
      </c>
      <c r="G66" s="82">
        <f t="shared" si="13"/>
        <v>444248</v>
      </c>
      <c r="H66" s="82">
        <f t="shared" si="13"/>
        <v>329437</v>
      </c>
    </row>
    <row r="67" spans="1:8" ht="15.75" x14ac:dyDescent="0.2">
      <c r="A67" s="39" t="s">
        <v>141</v>
      </c>
      <c r="B67" s="92" t="s">
        <v>81</v>
      </c>
      <c r="C67" s="67" t="s">
        <v>102</v>
      </c>
      <c r="D67" s="67" t="s">
        <v>63</v>
      </c>
      <c r="E67" s="81" t="s">
        <v>82</v>
      </c>
      <c r="F67" s="82">
        <f t="shared" si="13"/>
        <v>555343.16</v>
      </c>
      <c r="G67" s="82">
        <f t="shared" si="13"/>
        <v>444248</v>
      </c>
      <c r="H67" s="82">
        <f t="shared" si="13"/>
        <v>329437</v>
      </c>
    </row>
    <row r="68" spans="1:8" ht="50.25" customHeight="1" x14ac:dyDescent="0.2">
      <c r="A68" s="39" t="s">
        <v>142</v>
      </c>
      <c r="B68" s="151" t="s">
        <v>48</v>
      </c>
      <c r="C68" s="67" t="s">
        <v>102</v>
      </c>
      <c r="D68" s="67" t="s">
        <v>63</v>
      </c>
      <c r="E68" s="81" t="s">
        <v>68</v>
      </c>
      <c r="F68" s="82">
        <v>555343.16</v>
      </c>
      <c r="G68" s="82">
        <v>444248</v>
      </c>
      <c r="H68" s="82">
        <v>329437</v>
      </c>
    </row>
    <row r="69" spans="1:8" ht="48.75" customHeight="1" x14ac:dyDescent="0.25">
      <c r="A69" s="39" t="s">
        <v>143</v>
      </c>
      <c r="B69" s="172" t="s">
        <v>3</v>
      </c>
      <c r="C69" s="67" t="s">
        <v>102</v>
      </c>
      <c r="D69" s="67" t="s">
        <v>189</v>
      </c>
      <c r="E69" s="81"/>
      <c r="F69" s="82">
        <f t="shared" ref="F69:H73" si="14">F70</f>
        <v>600</v>
      </c>
      <c r="G69" s="82">
        <f t="shared" si="14"/>
        <v>600</v>
      </c>
      <c r="H69" s="82">
        <f t="shared" si="14"/>
        <v>600</v>
      </c>
    </row>
    <row r="70" spans="1:8" ht="15.75" x14ac:dyDescent="0.2">
      <c r="A70" s="39" t="s">
        <v>144</v>
      </c>
      <c r="B70" s="152" t="s">
        <v>81</v>
      </c>
      <c r="C70" s="67" t="s">
        <v>102</v>
      </c>
      <c r="D70" s="67" t="s">
        <v>189</v>
      </c>
      <c r="E70" s="81" t="s">
        <v>82</v>
      </c>
      <c r="F70" s="82">
        <f>F73</f>
        <v>600</v>
      </c>
      <c r="G70" s="82">
        <f>G73</f>
        <v>600</v>
      </c>
      <c r="H70" s="82">
        <f>H73</f>
        <v>600</v>
      </c>
    </row>
    <row r="71" spans="1:8" s="161" customFormat="1" ht="15" x14ac:dyDescent="0.2">
      <c r="A71" s="39" t="s">
        <v>145</v>
      </c>
      <c r="B71" s="42" t="s">
        <v>4</v>
      </c>
      <c r="C71" s="67" t="s">
        <v>102</v>
      </c>
      <c r="D71" s="67" t="s">
        <v>189</v>
      </c>
      <c r="E71" s="81"/>
      <c r="F71" s="82">
        <f t="shared" ref="F71:H72" si="15">F72</f>
        <v>600</v>
      </c>
      <c r="G71" s="82">
        <f t="shared" si="15"/>
        <v>600</v>
      </c>
      <c r="H71" s="82">
        <f t="shared" si="15"/>
        <v>600</v>
      </c>
    </row>
    <row r="72" spans="1:8" ht="15" x14ac:dyDescent="0.2">
      <c r="A72" s="39" t="s">
        <v>146</v>
      </c>
      <c r="B72" s="42" t="s">
        <v>14</v>
      </c>
      <c r="C72" s="67" t="s">
        <v>102</v>
      </c>
      <c r="D72" s="67" t="s">
        <v>189</v>
      </c>
      <c r="E72" s="81"/>
      <c r="F72" s="82">
        <f t="shared" si="15"/>
        <v>600</v>
      </c>
      <c r="G72" s="82">
        <f t="shared" si="15"/>
        <v>600</v>
      </c>
      <c r="H72" s="82">
        <f t="shared" si="15"/>
        <v>600</v>
      </c>
    </row>
    <row r="73" spans="1:8" ht="15" x14ac:dyDescent="0.2">
      <c r="A73" s="39" t="s">
        <v>147</v>
      </c>
      <c r="B73" s="158" t="s">
        <v>55</v>
      </c>
      <c r="C73" s="67" t="s">
        <v>102</v>
      </c>
      <c r="D73" s="67" t="s">
        <v>189</v>
      </c>
      <c r="E73" s="81" t="s">
        <v>68</v>
      </c>
      <c r="F73" s="82">
        <f>F74</f>
        <v>600</v>
      </c>
      <c r="G73" s="82">
        <f t="shared" si="14"/>
        <v>600</v>
      </c>
      <c r="H73" s="82">
        <f t="shared" si="14"/>
        <v>600</v>
      </c>
    </row>
    <row r="74" spans="1:8" ht="25.5" x14ac:dyDescent="0.2">
      <c r="A74" s="39" t="s">
        <v>148</v>
      </c>
      <c r="B74" s="159" t="s">
        <v>3</v>
      </c>
      <c r="C74" s="67" t="s">
        <v>102</v>
      </c>
      <c r="D74" s="67" t="s">
        <v>189</v>
      </c>
      <c r="E74" s="81" t="s">
        <v>68</v>
      </c>
      <c r="F74" s="82">
        <v>600</v>
      </c>
      <c r="G74" s="82">
        <v>600</v>
      </c>
      <c r="H74" s="82">
        <v>600</v>
      </c>
    </row>
    <row r="75" spans="1:8" ht="14.25" x14ac:dyDescent="0.2">
      <c r="A75" s="127" t="s">
        <v>149</v>
      </c>
      <c r="B75" s="128" t="s">
        <v>216</v>
      </c>
      <c r="C75" s="76" t="s">
        <v>210</v>
      </c>
      <c r="D75" s="76"/>
      <c r="E75" s="160"/>
      <c r="F75" s="86">
        <f>F76</f>
        <v>84335</v>
      </c>
      <c r="G75" s="86">
        <f t="shared" ref="G75:H78" si="16">G76</f>
        <v>84335</v>
      </c>
      <c r="H75" s="86">
        <f t="shared" si="16"/>
        <v>84335</v>
      </c>
    </row>
    <row r="76" spans="1:8" ht="15" x14ac:dyDescent="0.2">
      <c r="A76" s="39" t="s">
        <v>150</v>
      </c>
      <c r="B76" s="117" t="s">
        <v>211</v>
      </c>
      <c r="C76" s="67" t="s">
        <v>101</v>
      </c>
      <c r="D76" s="67"/>
      <c r="E76" s="81"/>
      <c r="F76" s="82">
        <f>F77</f>
        <v>84335</v>
      </c>
      <c r="G76" s="82">
        <f t="shared" si="16"/>
        <v>84335</v>
      </c>
      <c r="H76" s="82">
        <f t="shared" si="16"/>
        <v>84335</v>
      </c>
    </row>
    <row r="77" spans="1:8" ht="25.5" x14ac:dyDescent="0.2">
      <c r="A77" s="39" t="s">
        <v>151</v>
      </c>
      <c r="B77" s="117" t="s">
        <v>93</v>
      </c>
      <c r="C77" s="67" t="s">
        <v>102</v>
      </c>
      <c r="D77" s="67"/>
      <c r="E77" s="81"/>
      <c r="F77" s="82">
        <f>F78</f>
        <v>84335</v>
      </c>
      <c r="G77" s="82">
        <f t="shared" si="16"/>
        <v>84335</v>
      </c>
      <c r="H77" s="82">
        <f t="shared" si="16"/>
        <v>84335</v>
      </c>
    </row>
    <row r="78" spans="1:8" ht="15" x14ac:dyDescent="0.2">
      <c r="A78" s="39" t="s">
        <v>152</v>
      </c>
      <c r="B78" s="117" t="s">
        <v>4</v>
      </c>
      <c r="C78" s="67" t="s">
        <v>102</v>
      </c>
      <c r="D78" s="67" t="s">
        <v>5</v>
      </c>
      <c r="E78" s="81" t="s">
        <v>89</v>
      </c>
      <c r="F78" s="82">
        <f>F79</f>
        <v>84335</v>
      </c>
      <c r="G78" s="82">
        <f t="shared" si="16"/>
        <v>84335</v>
      </c>
      <c r="H78" s="82">
        <f t="shared" si="16"/>
        <v>84335</v>
      </c>
    </row>
    <row r="79" spans="1:8" ht="15" x14ac:dyDescent="0.2">
      <c r="A79" s="39" t="s">
        <v>153</v>
      </c>
      <c r="B79" s="117" t="s">
        <v>14</v>
      </c>
      <c r="C79" s="67" t="s">
        <v>102</v>
      </c>
      <c r="D79" s="67" t="s">
        <v>13</v>
      </c>
      <c r="E79" s="81" t="s">
        <v>89</v>
      </c>
      <c r="F79" s="82">
        <v>84335</v>
      </c>
      <c r="G79" s="82">
        <v>84335</v>
      </c>
      <c r="H79" s="82">
        <v>84335</v>
      </c>
    </row>
    <row r="80" spans="1:8" ht="15.75" x14ac:dyDescent="0.2">
      <c r="A80" s="127" t="s">
        <v>154</v>
      </c>
      <c r="B80" s="150" t="s">
        <v>95</v>
      </c>
      <c r="C80" s="76" t="s">
        <v>103</v>
      </c>
      <c r="D80" s="76"/>
      <c r="E80" s="160"/>
      <c r="F80" s="86">
        <f>F81</f>
        <v>3000</v>
      </c>
      <c r="G80" s="86">
        <f t="shared" ref="G80:H83" si="17">G81</f>
        <v>3000</v>
      </c>
      <c r="H80" s="86">
        <f t="shared" si="17"/>
        <v>3000</v>
      </c>
    </row>
    <row r="81" spans="1:8" ht="15.75" x14ac:dyDescent="0.25">
      <c r="A81" s="39" t="s">
        <v>155</v>
      </c>
      <c r="B81" s="153" t="s">
        <v>64</v>
      </c>
      <c r="C81" s="67" t="s">
        <v>103</v>
      </c>
      <c r="D81" s="67" t="s">
        <v>65</v>
      </c>
      <c r="E81" s="81"/>
      <c r="F81" s="82">
        <f>F82</f>
        <v>3000</v>
      </c>
      <c r="G81" s="82">
        <f t="shared" si="17"/>
        <v>3000</v>
      </c>
      <c r="H81" s="82">
        <f t="shared" si="17"/>
        <v>3000</v>
      </c>
    </row>
    <row r="82" spans="1:8" ht="15.75" x14ac:dyDescent="0.2">
      <c r="A82" s="39" t="s">
        <v>156</v>
      </c>
      <c r="B82" s="154" t="s">
        <v>0</v>
      </c>
      <c r="C82" s="67" t="s">
        <v>103</v>
      </c>
      <c r="D82" s="67" t="s">
        <v>12</v>
      </c>
      <c r="E82" s="81"/>
      <c r="F82" s="82">
        <f>F83</f>
        <v>3000</v>
      </c>
      <c r="G82" s="82">
        <f t="shared" si="17"/>
        <v>3000</v>
      </c>
      <c r="H82" s="82">
        <f t="shared" si="17"/>
        <v>3000</v>
      </c>
    </row>
    <row r="83" spans="1:8" ht="15.75" x14ac:dyDescent="0.2">
      <c r="A83" s="39" t="s">
        <v>157</v>
      </c>
      <c r="B83" s="152" t="s">
        <v>81</v>
      </c>
      <c r="C83" s="67" t="s">
        <v>103</v>
      </c>
      <c r="D83" s="67" t="s">
        <v>12</v>
      </c>
      <c r="E83" s="81" t="s">
        <v>82</v>
      </c>
      <c r="F83" s="82">
        <f>F84</f>
        <v>3000</v>
      </c>
      <c r="G83" s="82">
        <f t="shared" si="17"/>
        <v>3000</v>
      </c>
      <c r="H83" s="82">
        <f t="shared" si="17"/>
        <v>3000</v>
      </c>
    </row>
    <row r="84" spans="1:8" ht="15.75" x14ac:dyDescent="0.2">
      <c r="A84" s="39" t="s">
        <v>158</v>
      </c>
      <c r="B84" s="155" t="s">
        <v>99</v>
      </c>
      <c r="C84" s="67" t="s">
        <v>103</v>
      </c>
      <c r="D84" s="67" t="s">
        <v>12</v>
      </c>
      <c r="E84" s="81" t="s">
        <v>29</v>
      </c>
      <c r="F84" s="82">
        <f>'прил 4'!G45</f>
        <v>3000</v>
      </c>
      <c r="G84" s="82">
        <f>'прил 4'!H45</f>
        <v>3000</v>
      </c>
      <c r="H84" s="82">
        <f>'прил 4'!I45</f>
        <v>3000</v>
      </c>
    </row>
    <row r="85" spans="1:8" ht="31.5" x14ac:dyDescent="0.2">
      <c r="A85" s="39" t="s">
        <v>159</v>
      </c>
      <c r="B85" s="150" t="s">
        <v>166</v>
      </c>
      <c r="C85" s="76" t="s">
        <v>114</v>
      </c>
      <c r="D85" s="76"/>
      <c r="E85" s="160"/>
      <c r="F85" s="86">
        <f>F86+F88</f>
        <v>86237</v>
      </c>
      <c r="G85" s="86">
        <f>G86+G88</f>
        <v>92895</v>
      </c>
      <c r="H85" s="86">
        <f>H86+H88</f>
        <v>0</v>
      </c>
    </row>
    <row r="86" spans="1:8" ht="45.75" customHeight="1" x14ac:dyDescent="0.2">
      <c r="A86" s="39" t="s">
        <v>160</v>
      </c>
      <c r="B86" s="89" t="s">
        <v>56</v>
      </c>
      <c r="C86" s="67" t="s">
        <v>114</v>
      </c>
      <c r="D86" s="67" t="s">
        <v>57</v>
      </c>
      <c r="E86" s="88"/>
      <c r="F86" s="82">
        <v>73589</v>
      </c>
      <c r="G86" s="82">
        <f>G87</f>
        <v>73589</v>
      </c>
      <c r="H86" s="82">
        <v>0</v>
      </c>
    </row>
    <row r="87" spans="1:8" ht="31.5" x14ac:dyDescent="0.2">
      <c r="A87" s="127" t="s">
        <v>161</v>
      </c>
      <c r="B87" s="89" t="s">
        <v>58</v>
      </c>
      <c r="C87" s="67" t="s">
        <v>114</v>
      </c>
      <c r="D87" s="67" t="s">
        <v>59</v>
      </c>
      <c r="E87" s="88"/>
      <c r="F87" s="83">
        <v>73589</v>
      </c>
      <c r="G87" s="83">
        <v>73589</v>
      </c>
      <c r="H87" s="83">
        <v>0</v>
      </c>
    </row>
    <row r="88" spans="1:8" ht="31.5" x14ac:dyDescent="0.2">
      <c r="A88" s="113" t="s">
        <v>162</v>
      </c>
      <c r="B88" s="89" t="s">
        <v>60</v>
      </c>
      <c r="C88" s="67" t="s">
        <v>114</v>
      </c>
      <c r="D88" s="67" t="s">
        <v>61</v>
      </c>
      <c r="E88" s="81"/>
      <c r="F88" s="83">
        <f t="shared" ref="F88:H90" si="18">F89</f>
        <v>12648</v>
      </c>
      <c r="G88" s="83">
        <f t="shared" si="18"/>
        <v>19306</v>
      </c>
      <c r="H88" s="83">
        <f t="shared" si="18"/>
        <v>0</v>
      </c>
    </row>
    <row r="89" spans="1:8" ht="31.5" x14ac:dyDescent="0.2">
      <c r="A89" s="113" t="s">
        <v>163</v>
      </c>
      <c r="B89" s="89" t="s">
        <v>62</v>
      </c>
      <c r="C89" s="67" t="s">
        <v>114</v>
      </c>
      <c r="D89" s="67" t="s">
        <v>63</v>
      </c>
      <c r="E89" s="81"/>
      <c r="F89" s="83">
        <v>12648</v>
      </c>
      <c r="G89" s="83">
        <f t="shared" si="18"/>
        <v>19306</v>
      </c>
      <c r="H89" s="83">
        <f t="shared" si="18"/>
        <v>0</v>
      </c>
    </row>
    <row r="90" spans="1:8" ht="15.75" x14ac:dyDescent="0.2">
      <c r="A90" s="113" t="s">
        <v>204</v>
      </c>
      <c r="B90" s="89" t="s">
        <v>38</v>
      </c>
      <c r="C90" s="67" t="s">
        <v>114</v>
      </c>
      <c r="D90" s="67" t="s">
        <v>63</v>
      </c>
      <c r="E90" s="81" t="s">
        <v>34</v>
      </c>
      <c r="F90" s="83">
        <f t="shared" si="18"/>
        <v>12648</v>
      </c>
      <c r="G90" s="83">
        <f t="shared" si="18"/>
        <v>19306</v>
      </c>
      <c r="H90" s="83">
        <f t="shared" si="18"/>
        <v>0</v>
      </c>
    </row>
    <row r="91" spans="1:8" ht="15.75" x14ac:dyDescent="0.2">
      <c r="A91" s="113" t="s">
        <v>205</v>
      </c>
      <c r="B91" s="89" t="s">
        <v>6</v>
      </c>
      <c r="C91" s="67" t="s">
        <v>114</v>
      </c>
      <c r="D91" s="67" t="s">
        <v>63</v>
      </c>
      <c r="E91" s="81" t="s">
        <v>34</v>
      </c>
      <c r="F91" s="83">
        <v>12648</v>
      </c>
      <c r="G91" s="83">
        <v>19306</v>
      </c>
      <c r="H91" s="83">
        <v>0</v>
      </c>
    </row>
    <row r="92" spans="1:8" ht="78.75" x14ac:dyDescent="0.2">
      <c r="A92" s="137" t="s">
        <v>206</v>
      </c>
      <c r="B92" s="162" t="s">
        <v>7</v>
      </c>
      <c r="C92" s="76" t="s">
        <v>113</v>
      </c>
      <c r="D92" s="67"/>
      <c r="E92" s="81"/>
      <c r="F92" s="86">
        <f>F93</f>
        <v>3100</v>
      </c>
      <c r="G92" s="86">
        <f t="shared" ref="G92:H95" si="19">G93</f>
        <v>3100</v>
      </c>
      <c r="H92" s="86">
        <f t="shared" si="19"/>
        <v>3100</v>
      </c>
    </row>
    <row r="93" spans="1:8" ht="31.5" x14ac:dyDescent="0.2">
      <c r="A93" s="113" t="s">
        <v>207</v>
      </c>
      <c r="B93" s="89" t="s">
        <v>60</v>
      </c>
      <c r="C93" s="67" t="s">
        <v>113</v>
      </c>
      <c r="D93" s="67" t="s">
        <v>61</v>
      </c>
      <c r="E93" s="81"/>
      <c r="F93" s="82">
        <f>F94</f>
        <v>3100</v>
      </c>
      <c r="G93" s="82">
        <f t="shared" si="19"/>
        <v>3100</v>
      </c>
      <c r="H93" s="82">
        <f t="shared" si="19"/>
        <v>3100</v>
      </c>
    </row>
    <row r="94" spans="1:8" ht="31.5" x14ac:dyDescent="0.2">
      <c r="A94" s="113" t="s">
        <v>234</v>
      </c>
      <c r="B94" s="89" t="s">
        <v>62</v>
      </c>
      <c r="C94" s="67" t="s">
        <v>113</v>
      </c>
      <c r="D94" s="67" t="s">
        <v>63</v>
      </c>
      <c r="E94" s="81"/>
      <c r="F94" s="82">
        <f>F95</f>
        <v>3100</v>
      </c>
      <c r="G94" s="82">
        <f t="shared" si="19"/>
        <v>3100</v>
      </c>
      <c r="H94" s="82">
        <f t="shared" si="19"/>
        <v>3100</v>
      </c>
    </row>
    <row r="95" spans="1:8" ht="15.75" x14ac:dyDescent="0.2">
      <c r="A95" s="113" t="s">
        <v>235</v>
      </c>
      <c r="B95" s="92" t="s">
        <v>81</v>
      </c>
      <c r="C95" s="67" t="s">
        <v>113</v>
      </c>
      <c r="D95" s="67" t="s">
        <v>63</v>
      </c>
      <c r="E95" s="81" t="s">
        <v>82</v>
      </c>
      <c r="F95" s="82">
        <f>F96</f>
        <v>3100</v>
      </c>
      <c r="G95" s="82">
        <f t="shared" si="19"/>
        <v>3100</v>
      </c>
      <c r="H95" s="82">
        <f t="shared" si="19"/>
        <v>3100</v>
      </c>
    </row>
    <row r="96" spans="1:8" ht="15.75" x14ac:dyDescent="0.2">
      <c r="A96" s="113" t="s">
        <v>218</v>
      </c>
      <c r="B96" s="94" t="s">
        <v>25</v>
      </c>
      <c r="C96" s="67" t="s">
        <v>113</v>
      </c>
      <c r="D96" s="67" t="s">
        <v>63</v>
      </c>
      <c r="E96" s="81" t="s">
        <v>30</v>
      </c>
      <c r="F96" s="82">
        <v>3100</v>
      </c>
      <c r="G96" s="82">
        <v>3100</v>
      </c>
      <c r="H96" s="82">
        <v>3100</v>
      </c>
    </row>
    <row r="97" spans="1:26" ht="31.5" x14ac:dyDescent="0.2">
      <c r="A97" s="113" t="s">
        <v>219</v>
      </c>
      <c r="B97" s="147" t="s">
        <v>16</v>
      </c>
      <c r="C97" s="76" t="s">
        <v>179</v>
      </c>
      <c r="D97" s="163"/>
      <c r="E97" s="163"/>
      <c r="F97" s="69">
        <f>F98</f>
        <v>109040</v>
      </c>
      <c r="G97" s="69">
        <f>G98</f>
        <v>104400</v>
      </c>
      <c r="H97" s="69">
        <f>H98</f>
        <v>104400</v>
      </c>
    </row>
    <row r="98" spans="1:26" ht="31.5" x14ac:dyDescent="0.2">
      <c r="A98" s="113" t="s">
        <v>220</v>
      </c>
      <c r="B98" s="89" t="s">
        <v>60</v>
      </c>
      <c r="C98" s="67" t="s">
        <v>179</v>
      </c>
      <c r="D98" s="67" t="s">
        <v>61</v>
      </c>
      <c r="E98" s="67" t="s">
        <v>30</v>
      </c>
      <c r="F98" s="102">
        <f>F99</f>
        <v>109040</v>
      </c>
      <c r="G98" s="102">
        <f>G99</f>
        <v>104400</v>
      </c>
      <c r="H98" s="102">
        <v>104400</v>
      </c>
    </row>
    <row r="99" spans="1:26" ht="31.5" x14ac:dyDescent="0.2">
      <c r="A99" s="113" t="s">
        <v>221</v>
      </c>
      <c r="B99" s="89" t="s">
        <v>62</v>
      </c>
      <c r="C99" s="67" t="s">
        <v>179</v>
      </c>
      <c r="D99" s="67" t="s">
        <v>63</v>
      </c>
      <c r="E99" s="67" t="s">
        <v>30</v>
      </c>
      <c r="F99" s="102">
        <v>109040</v>
      </c>
      <c r="G99" s="102">
        <v>104400</v>
      </c>
      <c r="H99" s="102">
        <v>104400</v>
      </c>
    </row>
    <row r="100" spans="1:26" ht="31.5" x14ac:dyDescent="0.2">
      <c r="A100" s="113" t="s">
        <v>222</v>
      </c>
      <c r="B100" s="89" t="s">
        <v>94</v>
      </c>
      <c r="C100" s="67" t="s">
        <v>101</v>
      </c>
      <c r="D100" s="67"/>
      <c r="E100" s="108"/>
      <c r="F100" s="111">
        <f>F101</f>
        <v>60000</v>
      </c>
      <c r="G100" s="111">
        <f t="shared" ref="G100:H102" si="20">G101</f>
        <v>60000</v>
      </c>
      <c r="H100" s="111">
        <f t="shared" si="20"/>
        <v>60000</v>
      </c>
    </row>
    <row r="101" spans="1:26" ht="15.75" x14ac:dyDescent="0.25">
      <c r="A101" s="88">
        <v>84</v>
      </c>
      <c r="B101" s="93" t="s">
        <v>191</v>
      </c>
      <c r="C101" s="67" t="s">
        <v>101</v>
      </c>
      <c r="D101" s="112"/>
      <c r="E101" s="108" t="s">
        <v>193</v>
      </c>
      <c r="F101" s="109">
        <f>F102</f>
        <v>60000</v>
      </c>
      <c r="G101" s="109">
        <f t="shared" si="20"/>
        <v>60000</v>
      </c>
      <c r="H101" s="109">
        <f t="shared" si="20"/>
        <v>60000</v>
      </c>
    </row>
    <row r="102" spans="1:26" ht="15.75" x14ac:dyDescent="0.25">
      <c r="A102" s="88">
        <v>85</v>
      </c>
      <c r="B102" s="93" t="s">
        <v>192</v>
      </c>
      <c r="C102" s="67" t="s">
        <v>190</v>
      </c>
      <c r="D102" s="112"/>
      <c r="E102" s="108" t="s">
        <v>194</v>
      </c>
      <c r="F102" s="109">
        <f>F103</f>
        <v>60000</v>
      </c>
      <c r="G102" s="109">
        <f t="shared" si="20"/>
        <v>60000</v>
      </c>
      <c r="H102" s="109">
        <f t="shared" si="20"/>
        <v>60000</v>
      </c>
    </row>
    <row r="103" spans="1:26" ht="18.75" customHeight="1" x14ac:dyDescent="0.2">
      <c r="A103" s="88">
        <v>86</v>
      </c>
      <c r="B103" s="107" t="s">
        <v>195</v>
      </c>
      <c r="C103" s="108" t="s">
        <v>190</v>
      </c>
      <c r="D103" s="164">
        <v>540</v>
      </c>
      <c r="E103" s="108" t="s">
        <v>194</v>
      </c>
      <c r="F103" s="109">
        <v>60000</v>
      </c>
      <c r="G103" s="109">
        <v>60000</v>
      </c>
      <c r="H103" s="109">
        <v>60000</v>
      </c>
    </row>
    <row r="104" spans="1:26" ht="15.75" x14ac:dyDescent="0.2">
      <c r="A104" s="88">
        <v>87</v>
      </c>
      <c r="B104" s="103" t="s">
        <v>169</v>
      </c>
      <c r="C104" s="84"/>
      <c r="D104" s="84"/>
      <c r="E104" s="84"/>
      <c r="F104" s="85">
        <f>'прил 4'!G100</f>
        <v>0</v>
      </c>
      <c r="G104" s="85">
        <v>137758</v>
      </c>
      <c r="H104" s="85">
        <v>276890</v>
      </c>
    </row>
    <row r="105" spans="1:26" ht="18" customHeight="1" x14ac:dyDescent="0.2">
      <c r="A105" s="88">
        <v>88</v>
      </c>
      <c r="B105" s="104" t="s">
        <v>15</v>
      </c>
      <c r="C105" s="81"/>
      <c r="D105" s="81"/>
      <c r="E105" s="81"/>
      <c r="F105" s="86">
        <f>F104+F55+F17</f>
        <v>7601317.8000000007</v>
      </c>
      <c r="G105" s="86">
        <f>G104+G55+G17</f>
        <v>5606311</v>
      </c>
      <c r="H105" s="86">
        <f>H104+H55+H17</f>
        <v>5540909</v>
      </c>
    </row>
    <row r="106" spans="1:26" x14ac:dyDescent="0.2">
      <c r="A106" s="44"/>
      <c r="B106" s="45"/>
      <c r="E106" s="53"/>
      <c r="F106" s="47"/>
    </row>
    <row r="107" spans="1:26" x14ac:dyDescent="0.2">
      <c r="A107" s="44"/>
      <c r="B107" s="45"/>
      <c r="E107" s="53"/>
      <c r="F107" s="47"/>
    </row>
    <row r="108" spans="1:26" x14ac:dyDescent="0.2">
      <c r="A108" s="47"/>
      <c r="B108" s="47"/>
      <c r="C108" s="47"/>
      <c r="D108" s="47"/>
      <c r="E108" s="47"/>
      <c r="F108" s="47"/>
    </row>
    <row r="109" spans="1:26" x14ac:dyDescent="0.2">
      <c r="A109" s="47"/>
      <c r="B109" s="47"/>
      <c r="C109" s="47"/>
      <c r="D109" s="47"/>
      <c r="E109" s="47"/>
      <c r="F109" s="47"/>
    </row>
    <row r="110" spans="1:26" x14ac:dyDescent="0.2">
      <c r="A110" s="47"/>
      <c r="B110" s="47"/>
      <c r="C110" s="47"/>
      <c r="D110" s="47"/>
      <c r="E110" s="47"/>
      <c r="F110" s="47"/>
    </row>
    <row r="111" spans="1:26" x14ac:dyDescent="0.2">
      <c r="B111" s="47"/>
      <c r="C111" s="47"/>
      <c r="D111" s="47"/>
      <c r="E111" s="47"/>
      <c r="F111" s="47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26" x14ac:dyDescent="0.2">
      <c r="B112" s="47"/>
      <c r="C112" s="47"/>
      <c r="D112" s="47"/>
      <c r="E112" s="47"/>
      <c r="F112" s="47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</row>
    <row r="113" spans="2:26" x14ac:dyDescent="0.2">
      <c r="B113" s="47"/>
      <c r="C113" s="47"/>
      <c r="D113" s="47"/>
      <c r="E113" s="47"/>
      <c r="F113" s="47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</row>
    <row r="114" spans="2:26" x14ac:dyDescent="0.2">
      <c r="B114" s="47"/>
      <c r="C114" s="47"/>
      <c r="D114" s="47"/>
      <c r="E114" s="47"/>
      <c r="F114" s="47"/>
      <c r="N114" s="110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</row>
    <row r="115" spans="2:26" x14ac:dyDescent="0.2">
      <c r="B115" s="47"/>
      <c r="C115" s="47"/>
      <c r="D115" s="47"/>
      <c r="E115" s="47"/>
      <c r="F115" s="47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</row>
    <row r="116" spans="2:26" x14ac:dyDescent="0.2">
      <c r="B116" s="47"/>
      <c r="C116" s="47"/>
      <c r="D116" s="47"/>
      <c r="E116" s="47"/>
      <c r="F116" s="47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</row>
    <row r="117" spans="2:26" ht="32.25" customHeight="1" x14ac:dyDescent="0.2">
      <c r="B117" s="47"/>
      <c r="C117" s="47"/>
      <c r="D117" s="47"/>
      <c r="E117" s="47"/>
      <c r="F117" s="47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</row>
    <row r="118" spans="2:26" x14ac:dyDescent="0.2">
      <c r="B118" s="47"/>
      <c r="C118" s="47"/>
      <c r="D118" s="47"/>
      <c r="E118" s="47"/>
      <c r="F118" s="47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</row>
    <row r="119" spans="2:26" x14ac:dyDescent="0.2">
      <c r="B119" s="47"/>
      <c r="C119" s="47"/>
      <c r="D119" s="47"/>
      <c r="E119" s="47"/>
      <c r="F119" s="47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</row>
    <row r="120" spans="2:26" x14ac:dyDescent="0.2">
      <c r="B120" s="47"/>
      <c r="C120" s="47"/>
      <c r="D120" s="47"/>
      <c r="E120" s="47"/>
      <c r="F120" s="47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</row>
    <row r="121" spans="2:26" x14ac:dyDescent="0.2">
      <c r="B121" s="47"/>
      <c r="C121" s="47"/>
      <c r="D121" s="47"/>
      <c r="E121" s="47"/>
      <c r="F121" s="47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</row>
    <row r="122" spans="2:26" x14ac:dyDescent="0.2">
      <c r="B122" s="47"/>
      <c r="C122" s="47"/>
      <c r="D122" s="47"/>
      <c r="E122" s="47"/>
      <c r="F122" s="47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</row>
    <row r="123" spans="2:26" x14ac:dyDescent="0.2">
      <c r="B123" s="47"/>
      <c r="C123" s="47"/>
      <c r="D123" s="47"/>
      <c r="E123" s="47"/>
      <c r="F123" s="47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2:26" x14ac:dyDescent="0.2">
      <c r="B124" s="47"/>
      <c r="C124" s="47"/>
      <c r="D124" s="47"/>
      <c r="E124" s="47"/>
      <c r="F124" s="47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2:26" x14ac:dyDescent="0.2">
      <c r="B125" s="47"/>
      <c r="C125" s="47"/>
      <c r="D125" s="47"/>
      <c r="E125" s="47"/>
      <c r="F125" s="47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</row>
    <row r="126" spans="2:26" x14ac:dyDescent="0.2">
      <c r="B126" s="47"/>
      <c r="C126" s="47"/>
      <c r="D126" s="47"/>
      <c r="E126" s="47"/>
      <c r="F126" s="47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</row>
    <row r="127" spans="2:26" x14ac:dyDescent="0.2">
      <c r="B127" s="47"/>
      <c r="C127" s="47"/>
      <c r="D127" s="47"/>
      <c r="E127" s="47"/>
      <c r="F127" s="47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</row>
    <row r="128" spans="2:26" x14ac:dyDescent="0.2">
      <c r="B128" s="47"/>
      <c r="C128" s="47"/>
      <c r="D128" s="47"/>
      <c r="E128" s="47"/>
      <c r="F128" s="47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</row>
    <row r="129" spans="1:26" x14ac:dyDescent="0.2">
      <c r="B129" s="47"/>
      <c r="C129" s="47"/>
      <c r="D129" s="47"/>
      <c r="E129" s="47"/>
      <c r="F129" s="47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</row>
    <row r="130" spans="1:26" x14ac:dyDescent="0.2">
      <c r="B130" s="47"/>
      <c r="C130" s="47"/>
      <c r="D130" s="47"/>
      <c r="E130" s="47"/>
      <c r="F130" s="47"/>
    </row>
    <row r="131" spans="1:26" x14ac:dyDescent="0.2">
      <c r="B131" s="47"/>
      <c r="C131" s="47"/>
      <c r="D131" s="47"/>
      <c r="E131" s="47"/>
      <c r="F131" s="47"/>
    </row>
    <row r="132" spans="1:26" x14ac:dyDescent="0.2">
      <c r="B132" s="47"/>
      <c r="C132" s="47"/>
      <c r="D132" s="47"/>
      <c r="E132" s="47"/>
      <c r="F132" s="47"/>
    </row>
    <row r="133" spans="1:26" x14ac:dyDescent="0.2">
      <c r="B133" s="47"/>
      <c r="C133" s="47"/>
      <c r="D133" s="47"/>
      <c r="E133" s="47"/>
      <c r="F133" s="47"/>
    </row>
    <row r="134" spans="1:26" x14ac:dyDescent="0.2">
      <c r="B134" s="47"/>
      <c r="C134" s="47"/>
      <c r="D134" s="47"/>
      <c r="E134" s="47"/>
      <c r="F134" s="47"/>
    </row>
    <row r="135" spans="1:26" x14ac:dyDescent="0.2">
      <c r="B135" s="47"/>
      <c r="C135" s="47"/>
      <c r="D135" s="47"/>
      <c r="E135" s="47"/>
      <c r="F135" s="47"/>
    </row>
    <row r="136" spans="1:26" x14ac:dyDescent="0.2">
      <c r="B136" s="47"/>
      <c r="C136" s="47"/>
      <c r="D136" s="47"/>
      <c r="E136" s="47"/>
      <c r="F136" s="47"/>
    </row>
    <row r="137" spans="1:26" x14ac:dyDescent="0.2">
      <c r="B137" s="47"/>
      <c r="C137" s="47"/>
      <c r="D137" s="47"/>
      <c r="E137" s="47"/>
      <c r="F137" s="47"/>
    </row>
    <row r="138" spans="1:26" s="64" customFormat="1" x14ac:dyDescent="0.2"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s="64" customFormat="1" x14ac:dyDescent="0.2">
      <c r="A139" s="96"/>
      <c r="B139" s="65"/>
      <c r="C139" s="62"/>
      <c r="D139" s="62"/>
      <c r="E139" s="62"/>
      <c r="F139" s="63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s="64" customFormat="1" x14ac:dyDescent="0.2">
      <c r="A140" s="61"/>
      <c r="B140" s="65"/>
      <c r="C140" s="62"/>
      <c r="D140" s="62"/>
      <c r="E140" s="62"/>
      <c r="F140" s="63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s="64" customFormat="1" x14ac:dyDescent="0.2">
      <c r="A141" s="61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s="64" customFormat="1" x14ac:dyDescent="0.2">
      <c r="A142" s="61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s="64" customFormat="1" x14ac:dyDescent="0.2">
      <c r="A143" s="61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s="64" customFormat="1" x14ac:dyDescent="0.2">
      <c r="A144" s="61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s="64" customFormat="1" x14ac:dyDescent="0.2">
      <c r="A145" s="61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s="64" customFormat="1" x14ac:dyDescent="0.2">
      <c r="A146" s="61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s="64" customFormat="1" x14ac:dyDescent="0.2">
      <c r="A147" s="61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s="64" customFormat="1" x14ac:dyDescent="0.2">
      <c r="A148" s="61"/>
      <c r="B148" s="65"/>
      <c r="C148" s="62"/>
      <c r="D148" s="62"/>
      <c r="E148" s="62"/>
      <c r="F148" s="63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s="64" customFormat="1" x14ac:dyDescent="0.2">
      <c r="A149" s="61"/>
      <c r="B149" s="65"/>
      <c r="C149" s="62"/>
      <c r="D149" s="62"/>
      <c r="E149" s="62"/>
      <c r="F149" s="63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s="64" customFormat="1" x14ac:dyDescent="0.2">
      <c r="A150" s="61"/>
      <c r="B150" s="65"/>
      <c r="C150" s="62"/>
      <c r="D150" s="62"/>
      <c r="E150" s="62"/>
      <c r="F150" s="63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s="64" customFormat="1" x14ac:dyDescent="0.2">
      <c r="A151" s="61"/>
      <c r="B151" s="65"/>
      <c r="C151" s="62"/>
      <c r="D151" s="62"/>
      <c r="E151" s="62"/>
      <c r="F151" s="63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s="64" customFormat="1" x14ac:dyDescent="0.2">
      <c r="A152" s="61"/>
      <c r="B152" s="65"/>
      <c r="C152" s="62"/>
      <c r="D152" s="62"/>
      <c r="E152" s="62"/>
      <c r="F152" s="63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s="64" customFormat="1" x14ac:dyDescent="0.2">
      <c r="A153" s="61"/>
      <c r="B153" s="65"/>
      <c r="C153" s="62"/>
      <c r="D153" s="62"/>
      <c r="E153" s="62"/>
      <c r="F153" s="63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s="64" customFormat="1" x14ac:dyDescent="0.2">
      <c r="A154" s="61"/>
      <c r="B154" s="65"/>
      <c r="C154" s="62"/>
      <c r="D154" s="62"/>
      <c r="E154" s="62"/>
      <c r="F154" s="63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s="64" customFormat="1" x14ac:dyDescent="0.2">
      <c r="A155" s="61"/>
      <c r="B155" s="65"/>
      <c r="C155" s="62"/>
      <c r="D155" s="62"/>
      <c r="E155" s="62"/>
      <c r="F155" s="63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s="64" customFormat="1" x14ac:dyDescent="0.2">
      <c r="A156" s="61"/>
      <c r="B156" s="65"/>
      <c r="C156" s="62"/>
      <c r="D156" s="62"/>
      <c r="E156" s="62"/>
      <c r="F156" s="63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</sheetData>
  <mergeCells count="2">
    <mergeCell ref="G6:H6"/>
    <mergeCell ref="A11:H12"/>
  </mergeCells>
  <phoneticPr fontId="3" type="noConversion"/>
  <pageMargins left="0.59055118110236227" right="0.39370078740157483" top="0.59055118110236227" bottom="0.78740157480314965" header="0.39370078740157483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 3</vt:lpstr>
      <vt:lpstr>прил 4</vt:lpstr>
      <vt:lpstr>прил 5</vt:lpstr>
      <vt:lpstr>'прил 3'!Заголовки_для_печати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Windows User</cp:lastModifiedBy>
  <cp:lastPrinted>2022-04-28T07:03:07Z</cp:lastPrinted>
  <dcterms:created xsi:type="dcterms:W3CDTF">2007-10-12T08:23:45Z</dcterms:created>
  <dcterms:modified xsi:type="dcterms:W3CDTF">2022-04-28T07:17:39Z</dcterms:modified>
</cp:coreProperties>
</file>