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25" windowWidth="15360" windowHeight="8610" tabRatio="870" activeTab="2"/>
  </bookViews>
  <sheets>
    <sheet name="прил 3" sheetId="1" r:id="rId1"/>
    <sheet name="прил 4" sheetId="5" r:id="rId2"/>
    <sheet name="прил 5" sheetId="6" r:id="rId3"/>
  </sheets>
  <definedNames>
    <definedName name="_xlnm._FilterDatabase" localSheetId="0" hidden="1">'прил 3'!$A$14:$F$59</definedName>
    <definedName name="_xlnm._FilterDatabase" localSheetId="1" hidden="1">'прил 4'!$A$15:$I$126</definedName>
    <definedName name="_xlnm.Print_Titles" localSheetId="0">'прил 3'!$14:$15</definedName>
  </definedNames>
  <calcPr calcId="145621"/>
</workbook>
</file>

<file path=xl/calcChain.xml><?xml version="1.0" encoding="utf-8"?>
<calcChain xmlns="http://schemas.openxmlformats.org/spreadsheetml/2006/main">
  <c r="F34" i="6" l="1"/>
  <c r="G91" i="5"/>
  <c r="G92" i="5"/>
  <c r="G94" i="5"/>
  <c r="G75" i="5"/>
  <c r="G76" i="5"/>
  <c r="F64" i="6"/>
  <c r="F63" i="6" s="1"/>
  <c r="H89" i="6"/>
  <c r="G89" i="6"/>
  <c r="H88" i="6"/>
  <c r="G88" i="6"/>
  <c r="H87" i="6"/>
  <c r="G87" i="6"/>
  <c r="H86" i="6"/>
  <c r="G86" i="6"/>
  <c r="F89" i="6"/>
  <c r="F88" i="6" s="1"/>
  <c r="F87" i="6" s="1"/>
  <c r="F86" i="6" s="1"/>
  <c r="H30" i="6"/>
  <c r="H29" i="6" s="1"/>
  <c r="H28" i="6" s="1"/>
  <c r="H27" i="6" s="1"/>
  <c r="G30" i="6"/>
  <c r="G29" i="6" s="1"/>
  <c r="G28" i="6" s="1"/>
  <c r="G27" i="6" s="1"/>
  <c r="F30" i="6"/>
  <c r="F29" i="6" s="1"/>
  <c r="F28" i="6" s="1"/>
  <c r="F27" i="6" s="1"/>
  <c r="H23" i="6"/>
  <c r="H22" i="6" s="1"/>
  <c r="H21" i="6" s="1"/>
  <c r="H20" i="6" s="1"/>
  <c r="G23" i="6"/>
  <c r="G22" i="6" s="1"/>
  <c r="G21" i="6" s="1"/>
  <c r="G20" i="6" s="1"/>
  <c r="F23" i="6"/>
  <c r="F22" i="6" l="1"/>
  <c r="F21" i="6" s="1"/>
  <c r="F20" i="6" s="1"/>
  <c r="F16" i="1"/>
  <c r="E16" i="1"/>
  <c r="D16" i="1"/>
  <c r="H113" i="6"/>
  <c r="G113" i="6"/>
  <c r="H112" i="6"/>
  <c r="G112" i="6"/>
  <c r="H111" i="6"/>
  <c r="G111" i="6"/>
  <c r="F113" i="6"/>
  <c r="F112" i="6" s="1"/>
  <c r="F111" i="6" s="1"/>
  <c r="G109" i="6"/>
  <c r="G108" i="6" s="1"/>
  <c r="F109" i="6"/>
  <c r="H108" i="6"/>
  <c r="F108" i="6"/>
  <c r="I90" i="5"/>
  <c r="I89" i="5" s="1"/>
  <c r="I88" i="5" s="1"/>
  <c r="I87" i="5" s="1"/>
  <c r="I86" i="5" s="1"/>
  <c r="I85" i="5" s="1"/>
  <c r="H90" i="5"/>
  <c r="H89" i="5" s="1"/>
  <c r="H88" i="5" s="1"/>
  <c r="H87" i="5" s="1"/>
  <c r="H86" i="5" s="1"/>
  <c r="H85" i="5" s="1"/>
  <c r="G90" i="5"/>
  <c r="G89" i="5" s="1"/>
  <c r="G88" i="5" s="1"/>
  <c r="G87" i="5" s="1"/>
  <c r="G86" i="5" s="1"/>
  <c r="G85" i="5" s="1"/>
  <c r="I83" i="5"/>
  <c r="I82" i="5" s="1"/>
  <c r="I81" i="5" s="1"/>
  <c r="I80" i="5" s="1"/>
  <c r="I79" i="5" s="1"/>
  <c r="I78" i="5" s="1"/>
  <c r="H83" i="5"/>
  <c r="H82" i="5" s="1"/>
  <c r="H81" i="5" s="1"/>
  <c r="H80" i="5" s="1"/>
  <c r="H79" i="5" s="1"/>
  <c r="H78" i="5" s="1"/>
  <c r="G83" i="5"/>
  <c r="G82" i="5" s="1"/>
  <c r="G81" i="5" s="1"/>
  <c r="G80" i="5" s="1"/>
  <c r="G79" i="5" s="1"/>
  <c r="G78" i="5" s="1"/>
  <c r="H55" i="5"/>
  <c r="H54" i="5" s="1"/>
  <c r="H53" i="5" s="1"/>
  <c r="H52" i="5" s="1"/>
  <c r="G55" i="5"/>
  <c r="G54" i="5" s="1"/>
  <c r="G53" i="5" s="1"/>
  <c r="G52" i="5" s="1"/>
  <c r="I54" i="5"/>
  <c r="I53" i="5" s="1"/>
  <c r="I52" i="5" s="1"/>
  <c r="G97" i="6"/>
  <c r="G84" i="6"/>
  <c r="H84" i="6"/>
  <c r="F84" i="6"/>
  <c r="G70" i="6"/>
  <c r="G69" i="6" s="1"/>
  <c r="G68" i="6" s="1"/>
  <c r="G74" i="6"/>
  <c r="G73" i="6"/>
  <c r="G78" i="6"/>
  <c r="G95" i="6"/>
  <c r="G94" i="6" s="1"/>
  <c r="G106" i="6"/>
  <c r="G105" i="6"/>
  <c r="G104" i="6" s="1"/>
  <c r="G103" i="6" s="1"/>
  <c r="H70" i="6"/>
  <c r="H69" i="6"/>
  <c r="H68" i="6" s="1"/>
  <c r="H74" i="6"/>
  <c r="H73" i="6" s="1"/>
  <c r="H78" i="6"/>
  <c r="H77" i="6" s="1"/>
  <c r="H76" i="6" s="1"/>
  <c r="H95" i="6"/>
  <c r="H94" i="6" s="1"/>
  <c r="H106" i="6"/>
  <c r="H105" i="6" s="1"/>
  <c r="H104" i="6" s="1"/>
  <c r="H103" i="6" s="1"/>
  <c r="F70" i="6"/>
  <c r="F69" i="6" s="1"/>
  <c r="F68" i="6" s="1"/>
  <c r="F74" i="6"/>
  <c r="F73" i="6" s="1"/>
  <c r="F78" i="6"/>
  <c r="F77" i="6" s="1"/>
  <c r="F76" i="6" s="1"/>
  <c r="F95" i="6"/>
  <c r="F94" i="6" s="1"/>
  <c r="F93" i="6" s="1"/>
  <c r="F92" i="6" s="1"/>
  <c r="F91" i="6" s="1"/>
  <c r="F106" i="6"/>
  <c r="F105" i="6" s="1"/>
  <c r="F104" i="6" s="1"/>
  <c r="F103" i="6" s="1"/>
  <c r="G61" i="6"/>
  <c r="G60" i="6" s="1"/>
  <c r="G59" i="6" s="1"/>
  <c r="G56" i="6" s="1"/>
  <c r="G55" i="6" s="1"/>
  <c r="H61" i="6"/>
  <c r="H60" i="6"/>
  <c r="H59" i="6" s="1"/>
  <c r="H56" i="6" s="1"/>
  <c r="H55" i="6" s="1"/>
  <c r="F61" i="6"/>
  <c r="F60" i="6" s="1"/>
  <c r="F59" i="6" s="1"/>
  <c r="F35" i="6"/>
  <c r="F33" i="6" s="1"/>
  <c r="F32" i="6" s="1"/>
  <c r="H50" i="5"/>
  <c r="H49" i="5" s="1"/>
  <c r="H46" i="5" s="1"/>
  <c r="I115" i="5"/>
  <c r="I114" i="5" s="1"/>
  <c r="I113" i="5" s="1"/>
  <c r="I112" i="5" s="1"/>
  <c r="I111" i="5" s="1"/>
  <c r="I110" i="5" s="1"/>
  <c r="I33" i="5"/>
  <c r="I31" i="5"/>
  <c r="I23" i="5"/>
  <c r="I21" i="5"/>
  <c r="I19" i="5" s="1"/>
  <c r="E23" i="1"/>
  <c r="E29" i="1"/>
  <c r="E27" i="1"/>
  <c r="E25" i="1"/>
  <c r="E36" i="1" s="1"/>
  <c r="E38" i="1" s="1"/>
  <c r="E34" i="1"/>
  <c r="F23" i="1"/>
  <c r="F29" i="1"/>
  <c r="F27" i="1"/>
  <c r="F25" i="1"/>
  <c r="F34" i="1"/>
  <c r="D23" i="1"/>
  <c r="D25" i="1"/>
  <c r="D27" i="1"/>
  <c r="D29" i="1"/>
  <c r="D34" i="1"/>
  <c r="H34" i="6"/>
  <c r="H33" i="6" s="1"/>
  <c r="H32" i="6" s="1"/>
  <c r="H19" i="6" s="1"/>
  <c r="H18" i="6" s="1"/>
  <c r="H31" i="5"/>
  <c r="H115" i="5"/>
  <c r="H114" i="5" s="1"/>
  <c r="H113" i="5" s="1"/>
  <c r="H112" i="5" s="1"/>
  <c r="H111" i="5" s="1"/>
  <c r="H110" i="5" s="1"/>
  <c r="G31" i="5"/>
  <c r="G115" i="5"/>
  <c r="G114" i="5" s="1"/>
  <c r="G113" i="5" s="1"/>
  <c r="G112" i="5" s="1"/>
  <c r="G111" i="5" s="1"/>
  <c r="G110" i="5" s="1"/>
  <c r="H53" i="6"/>
  <c r="H52" i="6"/>
  <c r="H51" i="6" s="1"/>
  <c r="H50" i="6" s="1"/>
  <c r="H49" i="6" s="1"/>
  <c r="G53" i="6"/>
  <c r="G52" i="6" s="1"/>
  <c r="G51" i="6" s="1"/>
  <c r="G50" i="6" s="1"/>
  <c r="G49" i="6" s="1"/>
  <c r="F53" i="6"/>
  <c r="F52" i="6" s="1"/>
  <c r="F51" i="6" s="1"/>
  <c r="F50" i="6" s="1"/>
  <c r="F49" i="6" s="1"/>
  <c r="H44" i="5"/>
  <c r="H43" i="5" s="1"/>
  <c r="H40" i="5" s="1"/>
  <c r="I50" i="5"/>
  <c r="I49" i="5" s="1"/>
  <c r="I46" i="5" s="1"/>
  <c r="I44" i="5"/>
  <c r="I43" i="5" s="1"/>
  <c r="I41" i="5" s="1"/>
  <c r="I29" i="5"/>
  <c r="G47" i="6"/>
  <c r="G46" i="6" s="1"/>
  <c r="G45" i="6" s="1"/>
  <c r="G44" i="6" s="1"/>
  <c r="G43" i="6" s="1"/>
  <c r="H47" i="6"/>
  <c r="H46" i="6" s="1"/>
  <c r="H45" i="6" s="1"/>
  <c r="H44" i="6" s="1"/>
  <c r="H43" i="6" s="1"/>
  <c r="F47" i="6"/>
  <c r="F46" i="6" s="1"/>
  <c r="F45" i="6" s="1"/>
  <c r="F44" i="6" s="1"/>
  <c r="F43" i="6" s="1"/>
  <c r="G34" i="6"/>
  <c r="G33" i="6" s="1"/>
  <c r="G32" i="6" s="1"/>
  <c r="G19" i="6" s="1"/>
  <c r="G18" i="6" s="1"/>
  <c r="G35" i="6"/>
  <c r="H23" i="5"/>
  <c r="H19" i="5" s="1"/>
  <c r="H21" i="5"/>
  <c r="H20" i="5" s="1"/>
  <c r="H29" i="5"/>
  <c r="H33" i="5"/>
  <c r="H38" i="5"/>
  <c r="H37" i="5" s="1"/>
  <c r="H36" i="5" s="1"/>
  <c r="H35" i="5" s="1"/>
  <c r="I38" i="5"/>
  <c r="I37" i="5" s="1"/>
  <c r="I36" i="5" s="1"/>
  <c r="I35" i="5" s="1"/>
  <c r="G22" i="5"/>
  <c r="G21" i="5" s="1"/>
  <c r="G29" i="5"/>
  <c r="G33" i="5"/>
  <c r="G44" i="5"/>
  <c r="G43" i="5" s="1"/>
  <c r="G40" i="5" s="1"/>
  <c r="G38" i="5"/>
  <c r="G37" i="5" s="1"/>
  <c r="G36" i="5" s="1"/>
  <c r="G35" i="5" s="1"/>
  <c r="G50" i="5"/>
  <c r="G49" i="5" s="1"/>
  <c r="G46" i="5" s="1"/>
  <c r="F101" i="6"/>
  <c r="F99" i="6"/>
  <c r="F96" i="6" s="1"/>
  <c r="G101" i="6"/>
  <c r="G100" i="6" s="1"/>
  <c r="G99" i="6" s="1"/>
  <c r="H101" i="6"/>
  <c r="H100" i="6" s="1"/>
  <c r="H99" i="6" s="1"/>
  <c r="H96" i="6" s="1"/>
  <c r="H62" i="5"/>
  <c r="H61" i="5" s="1"/>
  <c r="H60" i="5" s="1"/>
  <c r="H57" i="5" s="1"/>
  <c r="H71" i="5"/>
  <c r="H73" i="5"/>
  <c r="I62" i="5"/>
  <c r="I61" i="5" s="1"/>
  <c r="I60" i="5" s="1"/>
  <c r="I57" i="5" s="1"/>
  <c r="I71" i="5"/>
  <c r="I73" i="5"/>
  <c r="G62" i="5"/>
  <c r="G61" i="5" s="1"/>
  <c r="G60" i="5" s="1"/>
  <c r="G57" i="5" s="1"/>
  <c r="G71" i="5"/>
  <c r="G73" i="5"/>
  <c r="G70" i="5" s="1"/>
  <c r="D37" i="1"/>
  <c r="F115" i="6"/>
  <c r="H35" i="6"/>
  <c r="G77" i="6"/>
  <c r="G76" i="6" s="1"/>
  <c r="F36" i="1" l="1"/>
  <c r="F38" i="1" s="1"/>
  <c r="F19" i="6"/>
  <c r="F18" i="6" s="1"/>
  <c r="F56" i="6"/>
  <c r="F55" i="6" s="1"/>
  <c r="F17" i="6" s="1"/>
  <c r="D36" i="1"/>
  <c r="D38" i="1" s="1"/>
  <c r="H81" i="6"/>
  <c r="H80" i="6" s="1"/>
  <c r="H83" i="6"/>
  <c r="H82" i="6" s="1"/>
  <c r="F81" i="6"/>
  <c r="F80" i="6" s="1"/>
  <c r="F72" i="6" s="1"/>
  <c r="F67" i="6" s="1"/>
  <c r="F66" i="6" s="1"/>
  <c r="F83" i="6"/>
  <c r="F82" i="6" s="1"/>
  <c r="G81" i="6"/>
  <c r="G80" i="6" s="1"/>
  <c r="G83" i="6"/>
  <c r="G82" i="6" s="1"/>
  <c r="G72" i="6"/>
  <c r="G96" i="6"/>
  <c r="G59" i="5"/>
  <c r="G58" i="5" s="1"/>
  <c r="H59" i="5"/>
  <c r="H58" i="5" s="1"/>
  <c r="I59" i="5"/>
  <c r="I58" i="5" s="1"/>
  <c r="H48" i="5"/>
  <c r="H47" i="5" s="1"/>
  <c r="G48" i="5"/>
  <c r="G47" i="5" s="1"/>
  <c r="I48" i="5"/>
  <c r="I47" i="5" s="1"/>
  <c r="G42" i="5"/>
  <c r="I42" i="5"/>
  <c r="H42" i="5"/>
  <c r="G69" i="5"/>
  <c r="G68" i="5" s="1"/>
  <c r="G67" i="5" s="1"/>
  <c r="G66" i="5" s="1"/>
  <c r="G41" i="5"/>
  <c r="H41" i="5"/>
  <c r="I40" i="5"/>
  <c r="H70" i="5"/>
  <c r="H69" i="5" s="1"/>
  <c r="H68" i="5" s="1"/>
  <c r="H67" i="5" s="1"/>
  <c r="H66" i="5" s="1"/>
  <c r="G28" i="5"/>
  <c r="G27" i="5" s="1"/>
  <c r="I28" i="5"/>
  <c r="I27" i="5" s="1"/>
  <c r="G19" i="5"/>
  <c r="G20" i="5"/>
  <c r="I20" i="5"/>
  <c r="I70" i="5"/>
  <c r="I69" i="5" s="1"/>
  <c r="I68" i="5" s="1"/>
  <c r="I67" i="5" s="1"/>
  <c r="I66" i="5" s="1"/>
  <c r="H28" i="5"/>
  <c r="H27" i="5" s="1"/>
  <c r="H17" i="6"/>
  <c r="H93" i="6"/>
  <c r="H92" i="6" s="1"/>
  <c r="H91" i="6" s="1"/>
  <c r="G17" i="6"/>
  <c r="H72" i="6"/>
  <c r="G93" i="6"/>
  <c r="G92" i="6" s="1"/>
  <c r="G91" i="6" s="1"/>
  <c r="H67" i="6" l="1"/>
  <c r="G67" i="6"/>
  <c r="G66" i="6" s="1"/>
  <c r="G116" i="6" s="1"/>
  <c r="H66" i="6"/>
  <c r="H116" i="6" s="1"/>
  <c r="F116" i="6"/>
  <c r="I25" i="5"/>
  <c r="I18" i="5" s="1"/>
  <c r="I26" i="5"/>
  <c r="H25" i="5"/>
  <c r="H18" i="5" s="1"/>
  <c r="H118" i="5" s="1"/>
  <c r="H26" i="5"/>
  <c r="G25" i="5"/>
  <c r="G18" i="5" s="1"/>
  <c r="G118" i="5" s="1"/>
  <c r="G26" i="5"/>
  <c r="I118" i="5"/>
</calcChain>
</file>

<file path=xl/sharedStrings.xml><?xml version="1.0" encoding="utf-8"?>
<sst xmlns="http://schemas.openxmlformats.org/spreadsheetml/2006/main" count="1072" uniqueCount="252">
  <si>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</si>
  <si>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</si>
  <si>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</si>
  <si>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</si>
  <si>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</si>
  <si>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</si>
  <si>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</si>
  <si>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</si>
  <si>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</si>
  <si>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</si>
  <si>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</si>
  <si>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</si>
  <si>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</si>
  <si>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</si>
  <si>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</si>
  <si>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</si>
  <si>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</si>
  <si>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</si>
  <si>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</si>
  <si>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</si>
  <si>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</si>
  <si>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</si>
  <si>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</si>
  <si>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</si>
  <si>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</si>
  <si>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</si>
  <si>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</si>
  <si>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</si>
  <si>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</si>
  <si>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</si>
  <si>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</si>
  <si>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</si>
  <si>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</si>
  <si>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</si>
  <si>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</si>
  <si>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</si>
  <si>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</si>
  <si>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</si>
  <si>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</si>
  <si>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</si>
  <si>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</si>
  <si>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</si>
  <si>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</si>
  <si>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</si>
  <si>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</si>
  <si>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</si>
  <si>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</si>
  <si>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</si>
  <si>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</si>
  <si>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</si>
  <si>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</si>
  <si>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</si>
  <si>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</si>
  <si>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</si>
  <si>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</si>
  <si>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</si>
  <si>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</si>
  <si>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</si>
  <si>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</si>
  <si>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</si>
  <si>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</si>
  <si>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</si>
  <si>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</si>
  <si>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</si>
  <si>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</si>
  <si>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</si>
  <si>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</si>
  <si>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</si>
  <si>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</si>
  <si>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</si>
  <si>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</si>
  <si>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</si>
  <si>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</si>
  <si>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</si>
  <si>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</si>
  <si>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</si>
  <si>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</si>
  <si>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</si>
  <si>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</si>
  <si>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</si>
  <si>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</si>
  <si>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</si>
  <si>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</si>
  <si>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</si>
  <si>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</si>
  <si>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</si>
  <si>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</si>
  <si>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</si>
  <si>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</si>
  <si>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</si>
  <si>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</si>
  <si>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</si>
  <si>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</si>
  <si>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</si>
  <si>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</si>
  <si>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</si>
  <si>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</si>
  <si>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</si>
  <si>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</si>
  <si>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</si>
  <si>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</si>
  <si>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</si>
  <si>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</si>
  <si>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</si>
  <si>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</si>
  <si>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</si>
  <si>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</si>
  <si>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</si>
  <si>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</si>
  <si>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</si>
  <si>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</si>
  <si>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</si>
  <si>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</si>
  <si>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</si>
  <si>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</si>
  <si>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</si>
  <si>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</si>
  <si>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</si>
  <si>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</si>
  <si>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</si>
  <si>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</si>
  <si>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</si>
  <si>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</si>
  <si>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</si>
  <si>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</si>
  <si>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</si>
  <si>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</si>
  <si>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</si>
  <si>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</si>
  <si>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</si>
  <si>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</si>
  <si>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</si>
  <si>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</si>
  <si>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</si>
  <si>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</si>
  <si>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</si>
  <si>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</si>
  <si>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</si>
  <si>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</si>
  <si>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</si>
  <si>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</si>
  <si>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</si>
  <si>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</si>
  <si>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</si>
  <si>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</si>
  <si>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</si>
  <si>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</si>
  <si>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</si>
  <si>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</si>
  <si>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</si>
  <si>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</si>
  <si>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</si>
  <si>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</si>
  <si>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</si>
  <si>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</si>
  <si>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</si>
  <si>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</si>
  <si>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</si>
  <si>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</si>
  <si>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</si>
  <si>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</si>
  <si>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</si>
  <si>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</si>
  <si>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</si>
  <si>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</si>
  <si>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</si>
  <si>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</si>
  <si>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</si>
  <si>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</si>
  <si>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сельского совета депутатов</t>
  </si>
  <si>
    <t>Условно утвержденные расходы</t>
  </si>
  <si>
    <t>0200000000</t>
  </si>
  <si>
    <t>0310</t>
  </si>
  <si>
    <t>Мобилизационная вневойсковая подготовка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</si>
  <si>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</si>
  <si>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</si>
  <si>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</si>
  <si>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</si>
  <si>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</si>
  <si>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</si>
  <si>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</si>
  <si>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</si>
  <si>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</si>
  <si>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2023 год</t>
  </si>
  <si>
    <t>Сумма на 2024 год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</si>
  <si>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2022 год и плановый период 2023-2024 годов . </t>
  </si>
  <si>
    <t>Сумма на          2022 год</t>
  </si>
  <si>
    <t>Сумма на          2023 год</t>
  </si>
  <si>
    <t>Сумма на          2024 год</t>
  </si>
  <si>
    <t>853</t>
  </si>
  <si>
    <t>2200010010</t>
  </si>
  <si>
    <t>Социальная политика</t>
  </si>
  <si>
    <t>Пенсионное обеспечение</t>
  </si>
  <si>
    <t>1000</t>
  </si>
  <si>
    <t>1001</t>
  </si>
  <si>
    <t>Иные межбюджетные трансферты</t>
  </si>
  <si>
    <t>на 2022 год и плановый период на 2023-2024 годов.</t>
  </si>
  <si>
    <t>2200010000</t>
  </si>
  <si>
    <t>Приложение 3</t>
  </si>
  <si>
    <t>Приложение 4</t>
  </si>
  <si>
    <t>к  решению Тумаковского</t>
  </si>
  <si>
    <t>от 22.12.2021 № 82</t>
  </si>
  <si>
    <t xml:space="preserve">Другие общегосударственные вопросы
</t>
  </si>
  <si>
    <t>Защита населения и территорий от чрезвычайных ситуаций природного и техногенного характера, пожарная безопасность</t>
  </si>
  <si>
    <t>73</t>
  </si>
  <si>
    <t>74</t>
  </si>
  <si>
    <t>75</t>
  </si>
  <si>
    <t>76</t>
  </si>
  <si>
    <t>Приложение 5</t>
  </si>
  <si>
    <t>НЕПРОГРАММНЫЕ РАСХОДЫ</t>
  </si>
  <si>
    <t>2000000000</t>
  </si>
  <si>
    <t>Непрограммные расходы 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</si>
  <si>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</si>
  <si>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 xml:space="preserve">Непрограммные расходы  </t>
  </si>
  <si>
    <t>200000000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</si>
  <si>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</si>
  <si>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Непрограммные расходы</t>
  </si>
  <si>
    <t>220000000</t>
  </si>
  <si>
    <t>79</t>
  </si>
  <si>
    <t>80</t>
  </si>
  <si>
    <t>81</t>
  </si>
  <si>
    <t>82</t>
  </si>
  <si>
    <t>83</t>
  </si>
  <si>
    <t>84</t>
  </si>
  <si>
    <t>85</t>
  </si>
  <si>
    <t xml:space="preserve">     от 22.12.2021 № 82</t>
  </si>
  <si>
    <t>Закупка товаров, работ и услуг для обеспечения государственных (муниципальных) нужд</t>
  </si>
  <si>
    <t>Мероприятия по уличному освещению</t>
  </si>
  <si>
    <t>0110060010</t>
  </si>
  <si>
    <t>ЖИЛИЩНО-КОММУНАЛЬНОЕ ХОЗЯЙСТВО</t>
  </si>
  <si>
    <t>Организация и содержание мест захоронения</t>
  </si>
  <si>
    <t>0110060040</t>
  </si>
  <si>
    <t>Прочие мероприятия по благоустройству  поселений</t>
  </si>
  <si>
    <t>0110060050</t>
  </si>
  <si>
    <t>77</t>
  </si>
  <si>
    <t>78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</si>
  <si>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</si>
  <si>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Защита населения и территории от чрезвычайных ситуаций природного и техногенного характера, пожарная безопасность.</t>
  </si>
  <si>
    <t>1102</t>
  </si>
  <si>
    <t>Массовый спорт</t>
  </si>
  <si>
    <t>от 25.08.2022 № 113</t>
  </si>
  <si>
    <t>01400S4120</t>
  </si>
  <si>
    <t>01100600010</t>
  </si>
  <si>
    <t>01100600040</t>
  </si>
  <si>
    <t>01100600050</t>
  </si>
  <si>
    <t>0110077450</t>
  </si>
  <si>
    <t>01100S6410</t>
  </si>
  <si>
    <t>01100S7490</t>
  </si>
  <si>
    <t>0110073880</t>
  </si>
  <si>
    <t>89</t>
  </si>
  <si>
    <t xml:space="preserve">     от 25.08.2022 № 113</t>
  </si>
  <si>
    <t>сельского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</si>
</sst>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21" fillId="0" borderId="0"/>
    <xf numFmtId="0" fontId="9" fillId="0" borderId="0"/>
  </cellStyleXfs>
  <cellXfs count="18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5" fillId="0" borderId="0" xfId="0" applyFont="1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/>
    <xf numFmtId="0" fontId="12" fillId="0" borderId="0" xfId="0" applyFont="1" applyFill="1"/>
    <xf numFmtId="49" fontId="13" fillId="0" borderId="0" xfId="0" applyNumberFormat="1" applyFont="1"/>
    <xf numFmtId="0" fontId="6" fillId="0" borderId="0" xfId="0" quotePrefix="1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4" fontId="12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2" fillId="0" borderId="0" xfId="1" applyNumberFormat="1" applyFont="1" applyFill="1" applyAlignment="1">
      <alignment horizontal="right"/>
    </xf>
    <xf numFmtId="4" fontId="12" fillId="0" borderId="0" xfId="3" applyNumberFormat="1" applyFont="1" applyFill="1" applyAlignment="1">
      <alignment horizontal="right"/>
    </xf>
    <xf numFmtId="4" fontId="6" fillId="0" borderId="0" xfId="0" quotePrefix="1" applyNumberFormat="1" applyFont="1" applyAlignment="1">
      <alignment wrapText="1"/>
    </xf>
    <xf numFmtId="4" fontId="6" fillId="0" borderId="0" xfId="0" applyNumberFormat="1" applyFont="1" applyFill="1" applyAlignment="1">
      <alignment horizontal="center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/>
    <xf numFmtId="49" fontId="12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right"/>
    </xf>
    <xf numFmtId="2" fontId="2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1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4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3" borderId="0" xfId="0" applyNumberFormat="1" applyFont="1" applyFill="1"/>
    <xf numFmtId="49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/>
    <xf numFmtId="0" fontId="12" fillId="3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/>
    <xf numFmtId="0" fontId="12" fillId="3" borderId="1" xfId="0" applyFont="1" applyFill="1" applyBorder="1" applyAlignment="1">
      <alignment horizontal="justify" vertical="top" wrapText="1"/>
    </xf>
    <xf numFmtId="0" fontId="12" fillId="3" borderId="5" xfId="0" applyFont="1" applyFill="1" applyBorder="1"/>
    <xf numFmtId="2" fontId="12" fillId="3" borderId="5" xfId="0" applyNumberFormat="1" applyFont="1" applyFill="1" applyBorder="1" applyAlignment="1">
      <alignment horizontal="left" vertical="center" wrapText="1"/>
    </xf>
    <xf numFmtId="2" fontId="12" fillId="3" borderId="6" xfId="0" applyNumberFormat="1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2" fontId="12" fillId="0" borderId="5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justify" vertical="top" wrapText="1"/>
    </xf>
    <xf numFmtId="0" fontId="2" fillId="0" borderId="5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12" fillId="3" borderId="0" xfId="0" applyFont="1" applyFill="1"/>
    <xf numFmtId="4" fontId="12" fillId="3" borderId="0" xfId="0" applyNumberFormat="1" applyFont="1" applyFill="1"/>
    <xf numFmtId="0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3" borderId="5" xfId="0" applyFont="1" applyFill="1" applyBorder="1"/>
    <xf numFmtId="2" fontId="14" fillId="0" borderId="5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165" fontId="19" fillId="0" borderId="0" xfId="0" applyNumberFormat="1" applyFont="1" applyFill="1" applyAlignment="1">
      <alignment horizontal="left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left"/>
    </xf>
    <xf numFmtId="165" fontId="16" fillId="0" borderId="0" xfId="0" applyNumberFormat="1" applyFont="1" applyFill="1" applyAlignment="1">
      <alignment horizontal="left" vertical="top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justify" vertical="top" wrapText="1"/>
    </xf>
    <xf numFmtId="0" fontId="15" fillId="3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23" fillId="3" borderId="1" xfId="0" applyNumberFormat="1" applyFont="1" applyFill="1" applyBorder="1" applyAlignment="1">
      <alignment horizontal="left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vertical="top" wrapText="1"/>
    </xf>
    <xf numFmtId="0" fontId="2" fillId="0" borderId="0" xfId="1" applyFont="1" applyAlignment="1">
      <alignment wrapText="1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workbookViewId="0">
      <selection sqref="A1:F40"/>
    </sheetView>
  </sheetViews>
  <sheetFormatPr defaultRowHeight="12.75" x14ac:dyDescent="0.2"/>
  <cols>
    <col min="1" max="1" width="5.7109375" style="17" customWidth="1"/>
    <col min="2" max="2" width="30.5703125" style="18" customWidth="1"/>
    <col min="3" max="3" width="9" style="19" customWidth="1"/>
    <col min="4" max="4" width="16.140625" style="20" customWidth="1"/>
    <col min="5" max="5" width="17.28515625" style="20" customWidth="1"/>
    <col min="6" max="6" width="20" style="20" customWidth="1"/>
    <col min="7" max="16384" width="9.140625" style="11"/>
  </cols>
  <sheetData>
    <row r="1" spans="1:11" s="5" customFormat="1" ht="17.25" x14ac:dyDescent="0.25">
      <c r="A1" s="7"/>
      <c r="B1" s="4"/>
      <c r="D1" s="12"/>
      <c r="E1" s="92" t="s">
        <v>198</v>
      </c>
      <c r="F1" s="93"/>
    </row>
    <row r="2" spans="1:11" s="5" customFormat="1" ht="17.25" x14ac:dyDescent="0.25">
      <c r="A2" s="7"/>
      <c r="B2" s="4"/>
      <c r="D2" s="13"/>
      <c r="E2" s="152" t="s">
        <v>200</v>
      </c>
      <c r="F2" s="152"/>
    </row>
    <row r="3" spans="1:11" s="5" customFormat="1" ht="17.25" x14ac:dyDescent="0.25">
      <c r="A3" s="7"/>
      <c r="B3" s="4"/>
      <c r="D3" s="13"/>
      <c r="E3" s="152" t="s">
        <v>169</v>
      </c>
      <c r="F3" s="152"/>
    </row>
    <row r="4" spans="1:11" s="5" customFormat="1" ht="17.25" x14ac:dyDescent="0.25">
      <c r="A4" s="7"/>
      <c r="B4" s="4"/>
      <c r="D4" s="13"/>
      <c r="E4" s="152" t="s">
        <v>240</v>
      </c>
      <c r="F4" s="152"/>
    </row>
    <row r="5" spans="1:11" s="5" customFormat="1" ht="7.5" customHeight="1" x14ac:dyDescent="0.25">
      <c r="A5" s="7"/>
      <c r="B5" s="4"/>
      <c r="D5" s="13"/>
      <c r="E5" s="126"/>
      <c r="F5" s="126"/>
    </row>
    <row r="6" spans="1:11" s="5" customFormat="1" ht="17.25" x14ac:dyDescent="0.25">
      <c r="A6" s="7"/>
      <c r="B6" s="4"/>
      <c r="D6" s="13"/>
      <c r="E6" s="126" t="s">
        <v>198</v>
      </c>
      <c r="F6" s="93"/>
    </row>
    <row r="7" spans="1:11" s="5" customFormat="1" ht="17.25" x14ac:dyDescent="0.25">
      <c r="A7" s="7"/>
      <c r="B7" s="4"/>
      <c r="D7" s="13"/>
      <c r="E7" s="152" t="s">
        <v>200</v>
      </c>
      <c r="F7" s="152"/>
    </row>
    <row r="8" spans="1:11" s="5" customFormat="1" ht="17.25" x14ac:dyDescent="0.25">
      <c r="A8" s="7"/>
      <c r="B8" s="4"/>
      <c r="D8" s="13"/>
      <c r="E8" s="152" t="s">
        <v>169</v>
      </c>
      <c r="F8" s="152"/>
      <c r="J8" s="13"/>
      <c r="K8" s="13"/>
    </row>
    <row r="9" spans="1:11" s="5" customFormat="1" ht="17.25" x14ac:dyDescent="0.25">
      <c r="A9" s="7"/>
      <c r="B9" s="4"/>
      <c r="D9" s="13"/>
      <c r="E9" s="152" t="s">
        <v>201</v>
      </c>
      <c r="F9" s="152"/>
    </row>
    <row r="10" spans="1:11" s="5" customFormat="1" ht="6" customHeight="1" x14ac:dyDescent="0.25">
      <c r="A10" s="8"/>
      <c r="D10" s="13"/>
    </row>
    <row r="11" spans="1:11" s="5" customFormat="1" ht="93" customHeight="1" x14ac:dyDescent="0.25">
      <c r="A11" s="155" t="s">
        <v>181</v>
      </c>
      <c r="B11" s="155"/>
      <c r="C11" s="155"/>
      <c r="D11" s="155"/>
      <c r="E11" s="155"/>
      <c r="F11" s="155"/>
    </row>
    <row r="12" spans="1:11" s="5" customFormat="1" ht="6" customHeight="1" x14ac:dyDescent="0.25">
      <c r="A12" s="9"/>
      <c r="B12" s="6"/>
      <c r="C12" s="6"/>
      <c r="D12" s="21"/>
      <c r="E12" s="21"/>
      <c r="F12" s="21"/>
    </row>
    <row r="13" spans="1:11" s="5" customFormat="1" ht="15.75" x14ac:dyDescent="0.25">
      <c r="A13" s="8"/>
      <c r="D13" s="14"/>
      <c r="E13" s="14"/>
      <c r="F13" s="14" t="s">
        <v>67</v>
      </c>
    </row>
    <row r="14" spans="1:11" ht="45.2" customHeight="1" x14ac:dyDescent="0.2">
      <c r="A14" s="2" t="s">
        <v>71</v>
      </c>
      <c r="B14" s="2" t="s">
        <v>72</v>
      </c>
      <c r="C14" s="1" t="s">
        <v>73</v>
      </c>
      <c r="D14" s="15" t="s">
        <v>182</v>
      </c>
      <c r="E14" s="15" t="s">
        <v>183</v>
      </c>
      <c r="F14" s="15" t="s">
        <v>184</v>
      </c>
    </row>
    <row r="15" spans="1:11" ht="15.75" x14ac:dyDescent="0.25">
      <c r="A15" s="24" t="s">
        <v>74</v>
      </c>
      <c r="B15" s="3" t="s">
        <v>74</v>
      </c>
      <c r="C15" s="3" t="s">
        <v>75</v>
      </c>
      <c r="D15" s="16" t="s">
        <v>76</v>
      </c>
      <c r="E15" s="16" t="s">
        <v>77</v>
      </c>
      <c r="F15" s="16" t="s">
        <v>78</v>
      </c>
    </row>
    <row r="16" spans="1:11" ht="31.5" x14ac:dyDescent="0.2">
      <c r="A16" s="24" t="s">
        <v>74</v>
      </c>
      <c r="B16" s="22" t="s">
        <v>81</v>
      </c>
      <c r="C16" s="23" t="s">
        <v>82</v>
      </c>
      <c r="D16" s="68">
        <f>D17+D18+D19+D20+D21+D22</f>
        <v>4683730.16</v>
      </c>
      <c r="E16" s="68">
        <f>E17+E18+E19+E20+E21+E22</f>
        <v>4131267</v>
      </c>
      <c r="F16" s="68">
        <f>F17+F18+F19+F20+F21+F22</f>
        <v>4008756</v>
      </c>
    </row>
    <row r="17" spans="1:6" ht="66.75" customHeight="1" x14ac:dyDescent="0.2">
      <c r="A17" s="24" t="s">
        <v>75</v>
      </c>
      <c r="B17" s="10" t="s">
        <v>47</v>
      </c>
      <c r="C17" s="24" t="s">
        <v>83</v>
      </c>
      <c r="D17" s="163">
        <v>980462</v>
      </c>
      <c r="E17" s="163">
        <v>940040</v>
      </c>
      <c r="F17" s="163">
        <v>940040</v>
      </c>
    </row>
    <row r="18" spans="1:6" ht="126" x14ac:dyDescent="0.2">
      <c r="A18" s="24" t="s">
        <v>76</v>
      </c>
      <c r="B18" s="10" t="s">
        <v>48</v>
      </c>
      <c r="C18" s="1" t="s">
        <v>68</v>
      </c>
      <c r="D18" s="69">
        <v>3503692.16</v>
      </c>
      <c r="E18" s="69">
        <v>2996392</v>
      </c>
      <c r="F18" s="69">
        <v>2873881</v>
      </c>
    </row>
    <row r="19" spans="1:6" ht="94.5" x14ac:dyDescent="0.2">
      <c r="A19" s="24" t="s">
        <v>77</v>
      </c>
      <c r="B19" s="10" t="s">
        <v>49</v>
      </c>
      <c r="C19" s="1" t="s">
        <v>89</v>
      </c>
      <c r="D19" s="69">
        <v>84335</v>
      </c>
      <c r="E19" s="69">
        <v>84335</v>
      </c>
      <c r="F19" s="69">
        <v>84335</v>
      </c>
    </row>
    <row r="20" spans="1:6" ht="15.75" x14ac:dyDescent="0.2">
      <c r="A20" s="24" t="s">
        <v>78</v>
      </c>
      <c r="B20" s="10" t="s">
        <v>50</v>
      </c>
      <c r="C20" s="1" t="s">
        <v>29</v>
      </c>
      <c r="D20" s="69">
        <v>3000</v>
      </c>
      <c r="E20" s="69">
        <v>3000</v>
      </c>
      <c r="F20" s="69">
        <v>3000</v>
      </c>
    </row>
    <row r="21" spans="1:6" ht="35.25" customHeight="1" x14ac:dyDescent="0.2">
      <c r="A21" s="24" t="s">
        <v>79</v>
      </c>
      <c r="B21" s="10" t="s">
        <v>202</v>
      </c>
      <c r="C21" s="1" t="s">
        <v>30</v>
      </c>
      <c r="D21" s="69">
        <v>3201</v>
      </c>
      <c r="E21" s="69">
        <v>3100</v>
      </c>
      <c r="F21" s="69">
        <v>3100</v>
      </c>
    </row>
    <row r="22" spans="1:6" ht="63" customHeight="1" x14ac:dyDescent="0.2">
      <c r="A22" s="24" t="s">
        <v>80</v>
      </c>
      <c r="B22" s="128" t="s">
        <v>16</v>
      </c>
      <c r="C22" s="1" t="s">
        <v>30</v>
      </c>
      <c r="D22" s="69">
        <v>109040</v>
      </c>
      <c r="E22" s="116">
        <v>104400</v>
      </c>
      <c r="F22" s="116">
        <v>104400</v>
      </c>
    </row>
    <row r="23" spans="1:6" ht="15.75" x14ac:dyDescent="0.2">
      <c r="A23" s="24" t="s">
        <v>84</v>
      </c>
      <c r="B23" s="22" t="s">
        <v>38</v>
      </c>
      <c r="C23" s="25" t="s">
        <v>33</v>
      </c>
      <c r="D23" s="70">
        <f>D24</f>
        <v>86237</v>
      </c>
      <c r="E23" s="70">
        <f>E24</f>
        <v>92895</v>
      </c>
      <c r="F23" s="70">
        <f>F24</f>
        <v>0</v>
      </c>
    </row>
    <row r="24" spans="1:6" ht="30.75" customHeight="1" x14ac:dyDescent="0.2">
      <c r="A24" s="24" t="s">
        <v>85</v>
      </c>
      <c r="B24" s="10" t="s">
        <v>173</v>
      </c>
      <c r="C24" s="1" t="s">
        <v>34</v>
      </c>
      <c r="D24" s="69">
        <v>86237</v>
      </c>
      <c r="E24" s="69">
        <v>92895</v>
      </c>
      <c r="F24" s="69">
        <v>0</v>
      </c>
    </row>
    <row r="25" spans="1:6" ht="50.25" customHeight="1" x14ac:dyDescent="0.2">
      <c r="A25" s="24" t="s">
        <v>86</v>
      </c>
      <c r="B25" s="22" t="s">
        <v>37</v>
      </c>
      <c r="C25" s="25" t="s">
        <v>36</v>
      </c>
      <c r="D25" s="70">
        <f>D26</f>
        <v>270986</v>
      </c>
      <c r="E25" s="70">
        <f>E26</f>
        <v>177586</v>
      </c>
      <c r="F25" s="70">
        <f>F26</f>
        <v>177586</v>
      </c>
    </row>
    <row r="26" spans="1:6" ht="78.75" x14ac:dyDescent="0.2">
      <c r="A26" s="24" t="s">
        <v>87</v>
      </c>
      <c r="B26" s="164" t="s">
        <v>203</v>
      </c>
      <c r="C26" s="1" t="s">
        <v>172</v>
      </c>
      <c r="D26" s="69">
        <v>270986</v>
      </c>
      <c r="E26" s="69">
        <v>177586</v>
      </c>
      <c r="F26" s="69">
        <v>177586</v>
      </c>
    </row>
    <row r="27" spans="1:6" ht="15.75" x14ac:dyDescent="0.2">
      <c r="A27" s="24" t="s">
        <v>88</v>
      </c>
      <c r="B27" s="22" t="s">
        <v>69</v>
      </c>
      <c r="C27" s="25" t="s">
        <v>70</v>
      </c>
      <c r="D27" s="70">
        <f>D28</f>
        <v>572390.25</v>
      </c>
      <c r="E27" s="70">
        <f>E28</f>
        <v>458797</v>
      </c>
      <c r="F27" s="70">
        <f>F28</f>
        <v>475797</v>
      </c>
    </row>
    <row r="28" spans="1:6" ht="33.75" customHeight="1" x14ac:dyDescent="0.25">
      <c r="A28" s="24" t="s">
        <v>39</v>
      </c>
      <c r="B28" s="151" t="s">
        <v>11</v>
      </c>
      <c r="C28" s="1" t="s">
        <v>8</v>
      </c>
      <c r="D28" s="69">
        <v>572390.25</v>
      </c>
      <c r="E28" s="69">
        <v>458797</v>
      </c>
      <c r="F28" s="69">
        <v>475797</v>
      </c>
    </row>
    <row r="29" spans="1:6" ht="39" customHeight="1" x14ac:dyDescent="0.2">
      <c r="A29" s="24" t="s">
        <v>122</v>
      </c>
      <c r="B29" s="22" t="s">
        <v>90</v>
      </c>
      <c r="C29" s="25" t="s">
        <v>91</v>
      </c>
      <c r="D29" s="70">
        <f>D30+D31</f>
        <v>2239096.64</v>
      </c>
      <c r="E29" s="70">
        <f>E30+E31</f>
        <v>527699</v>
      </c>
      <c r="F29" s="70">
        <f>F30+F31</f>
        <v>521557</v>
      </c>
    </row>
    <row r="30" spans="1:6" ht="15.75" x14ac:dyDescent="0.2">
      <c r="A30" s="24" t="s">
        <v>123</v>
      </c>
      <c r="B30" s="10" t="s">
        <v>26</v>
      </c>
      <c r="C30" s="1" t="s">
        <v>92</v>
      </c>
      <c r="D30" s="69">
        <v>0</v>
      </c>
      <c r="E30" s="69">
        <v>0</v>
      </c>
      <c r="F30" s="69">
        <v>0</v>
      </c>
    </row>
    <row r="31" spans="1:6" ht="15.75" x14ac:dyDescent="0.2">
      <c r="A31" s="24" t="s">
        <v>124</v>
      </c>
      <c r="B31" s="10" t="s">
        <v>10</v>
      </c>
      <c r="C31" s="1" t="s">
        <v>9</v>
      </c>
      <c r="D31" s="69">
        <v>2239096.64</v>
      </c>
      <c r="E31" s="59">
        <v>527699</v>
      </c>
      <c r="F31" s="59">
        <v>521557</v>
      </c>
    </row>
    <row r="32" spans="1:6" ht="15.75" x14ac:dyDescent="0.25">
      <c r="A32" s="24" t="s">
        <v>18</v>
      </c>
      <c r="B32" s="100" t="s">
        <v>191</v>
      </c>
      <c r="C32" s="25" t="s">
        <v>193</v>
      </c>
      <c r="D32" s="70">
        <v>60000</v>
      </c>
      <c r="E32" s="70">
        <v>60000</v>
      </c>
      <c r="F32" s="70">
        <v>60000</v>
      </c>
    </row>
    <row r="33" spans="1:6" ht="15.75" x14ac:dyDescent="0.25">
      <c r="A33" s="24" t="s">
        <v>125</v>
      </c>
      <c r="B33" s="84" t="s">
        <v>192</v>
      </c>
      <c r="C33" s="1" t="s">
        <v>194</v>
      </c>
      <c r="D33" s="69">
        <v>60000</v>
      </c>
      <c r="E33" s="69">
        <v>60000</v>
      </c>
      <c r="F33" s="69">
        <v>60000</v>
      </c>
    </row>
    <row r="34" spans="1:6" ht="31.5" x14ac:dyDescent="0.2">
      <c r="A34" s="99">
        <v>19</v>
      </c>
      <c r="B34" s="22" t="s">
        <v>27</v>
      </c>
      <c r="C34" s="25" t="s">
        <v>28</v>
      </c>
      <c r="D34" s="70">
        <f>D35</f>
        <v>20323</v>
      </c>
      <c r="E34" s="70">
        <f>E35</f>
        <v>20309</v>
      </c>
      <c r="F34" s="70">
        <f>F35</f>
        <v>20323</v>
      </c>
    </row>
    <row r="35" spans="1:6" ht="35.25" customHeight="1" x14ac:dyDescent="0.2">
      <c r="A35" s="99">
        <v>20</v>
      </c>
      <c r="B35" s="10" t="s">
        <v>31</v>
      </c>
      <c r="C35" s="1" t="s">
        <v>32</v>
      </c>
      <c r="D35" s="69">
        <v>20323</v>
      </c>
      <c r="E35" s="69">
        <v>20309</v>
      </c>
      <c r="F35" s="69">
        <v>20323</v>
      </c>
    </row>
    <row r="36" spans="1:6" ht="15.75" x14ac:dyDescent="0.2">
      <c r="A36" s="24" t="s">
        <v>116</v>
      </c>
      <c r="B36" s="156" t="s">
        <v>46</v>
      </c>
      <c r="C36" s="157"/>
      <c r="D36" s="70">
        <f>D16+D23+D25+D27+D29+D34+D32</f>
        <v>7932763.0500000007</v>
      </c>
      <c r="E36" s="70">
        <f>E16+E23+E25+E27+E29+E34+E32</f>
        <v>5468553</v>
      </c>
      <c r="F36" s="70">
        <f>F16+F23+F25+F27+F29+F34+F32</f>
        <v>5264019</v>
      </c>
    </row>
    <row r="37" spans="1:6" ht="31.5" x14ac:dyDescent="0.2">
      <c r="A37" s="24" t="s">
        <v>117</v>
      </c>
      <c r="B37" s="22" t="s">
        <v>41</v>
      </c>
      <c r="C37" s="1" t="s">
        <v>42</v>
      </c>
      <c r="D37" s="69">
        <f>'прил 4'!G117</f>
        <v>0</v>
      </c>
      <c r="E37" s="69">
        <v>137758</v>
      </c>
      <c r="F37" s="69">
        <v>276890</v>
      </c>
    </row>
    <row r="38" spans="1:6" ht="15.75" x14ac:dyDescent="0.2">
      <c r="A38" s="153"/>
      <c r="B38" s="154"/>
      <c r="C38" s="25"/>
      <c r="D38" s="70">
        <f>D36+D37</f>
        <v>7932763.0500000007</v>
      </c>
      <c r="E38" s="70">
        <f>E36+E37</f>
        <v>5606311</v>
      </c>
      <c r="F38" s="70">
        <f>F36+F37</f>
        <v>5540909</v>
      </c>
    </row>
  </sheetData>
  <mergeCells count="9">
    <mergeCell ref="E3:F3"/>
    <mergeCell ref="E2:F2"/>
    <mergeCell ref="A38:B38"/>
    <mergeCell ref="A11:F11"/>
    <mergeCell ref="E9:F9"/>
    <mergeCell ref="B36:C36"/>
    <mergeCell ref="E7:F7"/>
    <mergeCell ref="E8:F8"/>
    <mergeCell ref="E4:F4"/>
  </mergeCells>
  <phoneticPr fontId="3" type="noConversion"/>
  <pageMargins left="0.39370078740157483" right="0.19685039370078741" top="0.39370078740157483" bottom="0.39370078740157483" header="0.39370078740157483" footer="0.39370078740157483"/>
  <pageSetup paperSize="9" scale="95" firstPageNumber="10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="90" zoomScaleSheetLayoutView="75" workbookViewId="0">
      <selection sqref="A1:I120"/>
    </sheetView>
  </sheetViews>
  <sheetFormatPr defaultRowHeight="15.75" x14ac:dyDescent="0.25"/>
  <cols>
    <col min="1" max="1" width="6.7109375" style="28" customWidth="1"/>
    <col min="2" max="2" width="44.42578125" style="29" customWidth="1"/>
    <col min="3" max="3" width="11.140625" style="30" customWidth="1"/>
    <col min="4" max="4" width="11.85546875" style="30" customWidth="1"/>
    <col min="5" max="5" width="11.5703125" style="31" customWidth="1"/>
    <col min="6" max="6" width="6.42578125" style="30" customWidth="1"/>
    <col min="7" max="7" width="15.5703125" style="35" customWidth="1"/>
    <col min="8" max="8" width="16.42578125" style="35" customWidth="1"/>
    <col min="9" max="9" width="16.5703125" style="35" customWidth="1"/>
    <col min="10" max="11" width="9.140625" style="5"/>
    <col min="12" max="12" width="43.5703125" style="5" customWidth="1"/>
    <col min="13" max="14" width="9.140625" style="5"/>
    <col min="15" max="15" width="15.140625" style="5" customWidth="1"/>
    <col min="16" max="16384" width="9.140625" style="5"/>
  </cols>
  <sheetData>
    <row r="1" spans="1:13" ht="18.75" customHeight="1" x14ac:dyDescent="0.25">
      <c r="G1" s="160" t="s">
        <v>199</v>
      </c>
      <c r="H1" s="160"/>
      <c r="I1" s="160"/>
    </row>
    <row r="2" spans="1:13" ht="18.75" customHeight="1" x14ac:dyDescent="0.3">
      <c r="G2" s="159" t="s">
        <v>200</v>
      </c>
      <c r="H2" s="159"/>
      <c r="I2" s="159"/>
    </row>
    <row r="3" spans="1:13" ht="18.75" customHeight="1" x14ac:dyDescent="0.3">
      <c r="G3" s="159" t="s">
        <v>251</v>
      </c>
      <c r="H3" s="159"/>
      <c r="I3" s="159"/>
      <c r="M3" s="86"/>
    </row>
    <row r="4" spans="1:13" ht="18.75" customHeight="1" x14ac:dyDescent="0.3">
      <c r="F4" s="36"/>
      <c r="G4" s="35" t="s">
        <v>250</v>
      </c>
      <c r="I4" s="88"/>
    </row>
    <row r="5" spans="1:13" ht="4.5" customHeight="1" x14ac:dyDescent="0.3">
      <c r="F5" s="36"/>
      <c r="H5" s="86"/>
      <c r="I5" s="88"/>
    </row>
    <row r="6" spans="1:13" ht="18.75" customHeight="1" x14ac:dyDescent="0.25">
      <c r="F6" s="36"/>
      <c r="G6" s="160" t="s">
        <v>199</v>
      </c>
      <c r="H6" s="160"/>
      <c r="I6" s="160"/>
    </row>
    <row r="7" spans="1:13" ht="18.75" customHeight="1" x14ac:dyDescent="0.3">
      <c r="F7" s="36"/>
      <c r="G7" s="159" t="s">
        <v>200</v>
      </c>
      <c r="H7" s="159"/>
      <c r="I7" s="159"/>
    </row>
    <row r="8" spans="1:13" ht="18.75" customHeight="1" x14ac:dyDescent="0.3">
      <c r="F8" s="36"/>
      <c r="G8" s="159" t="s">
        <v>251</v>
      </c>
      <c r="H8" s="159"/>
      <c r="I8" s="159"/>
    </row>
    <row r="9" spans="1:13" ht="18.75" customHeight="1" x14ac:dyDescent="0.3">
      <c r="F9" s="36"/>
      <c r="G9" s="35" t="s">
        <v>225</v>
      </c>
      <c r="H9" s="86"/>
      <c r="I9" s="88"/>
    </row>
    <row r="10" spans="1:13" ht="7.5" customHeight="1" x14ac:dyDescent="0.25"/>
    <row r="11" spans="1:13" ht="18.75" x14ac:dyDescent="0.3">
      <c r="A11" s="158" t="s">
        <v>174</v>
      </c>
      <c r="B11" s="158"/>
      <c r="C11" s="158"/>
      <c r="D11" s="158"/>
      <c r="E11" s="158"/>
      <c r="F11" s="158"/>
      <c r="G11" s="158"/>
      <c r="H11" s="158"/>
      <c r="I11" s="158"/>
    </row>
    <row r="12" spans="1:13" ht="18.75" x14ac:dyDescent="0.3">
      <c r="A12" s="158" t="s">
        <v>196</v>
      </c>
      <c r="B12" s="158"/>
      <c r="C12" s="158"/>
      <c r="D12" s="158"/>
      <c r="E12" s="158"/>
      <c r="F12" s="158"/>
      <c r="G12" s="158"/>
      <c r="H12" s="158"/>
      <c r="I12" s="158"/>
    </row>
    <row r="13" spans="1:13" x14ac:dyDescent="0.25">
      <c r="A13" s="27"/>
      <c r="B13" s="26"/>
      <c r="C13" s="33"/>
      <c r="D13" s="33"/>
      <c r="E13" s="34"/>
      <c r="F13" s="33"/>
      <c r="G13" s="32"/>
      <c r="H13" s="32"/>
      <c r="I13" s="32"/>
    </row>
    <row r="14" spans="1:13" x14ac:dyDescent="0.25">
      <c r="I14" s="35" t="s">
        <v>100</v>
      </c>
    </row>
    <row r="15" spans="1:13" ht="38.25" x14ac:dyDescent="0.25">
      <c r="A15" s="37" t="s">
        <v>71</v>
      </c>
      <c r="B15" s="37" t="s">
        <v>51</v>
      </c>
      <c r="C15" s="38" t="s">
        <v>52</v>
      </c>
      <c r="D15" s="38" t="s">
        <v>53</v>
      </c>
      <c r="E15" s="38" t="s">
        <v>23</v>
      </c>
      <c r="F15" s="38" t="s">
        <v>24</v>
      </c>
      <c r="G15" s="59" t="s">
        <v>186</v>
      </c>
      <c r="H15" s="59" t="s">
        <v>187</v>
      </c>
      <c r="I15" s="59" t="s">
        <v>188</v>
      </c>
    </row>
    <row r="16" spans="1:13" ht="12.75" customHeight="1" x14ac:dyDescent="0.25">
      <c r="A16" s="40" t="s">
        <v>74</v>
      </c>
      <c r="B16" s="38" t="s">
        <v>75</v>
      </c>
      <c r="C16" s="40" t="s">
        <v>76</v>
      </c>
      <c r="D16" s="38" t="s">
        <v>77</v>
      </c>
      <c r="E16" s="40" t="s">
        <v>78</v>
      </c>
      <c r="F16" s="38" t="s">
        <v>79</v>
      </c>
      <c r="G16" s="40" t="s">
        <v>80</v>
      </c>
      <c r="H16" s="38" t="s">
        <v>84</v>
      </c>
      <c r="I16" s="40" t="s">
        <v>85</v>
      </c>
    </row>
    <row r="17" spans="1:16" ht="28.5" x14ac:dyDescent="0.25">
      <c r="A17" s="38" t="s">
        <v>74</v>
      </c>
      <c r="B17" s="67" t="s">
        <v>164</v>
      </c>
      <c r="C17" s="65" t="s">
        <v>165</v>
      </c>
      <c r="D17" s="65"/>
      <c r="E17" s="65"/>
      <c r="F17" s="65"/>
      <c r="G17" s="66"/>
      <c r="H17" s="66"/>
      <c r="I17" s="66"/>
      <c r="L17" s="106"/>
      <c r="M17" s="106"/>
      <c r="N17" s="106"/>
      <c r="O17" s="106"/>
      <c r="P17" s="106"/>
    </row>
    <row r="18" spans="1:16" x14ac:dyDescent="0.25">
      <c r="A18" s="38" t="s">
        <v>75</v>
      </c>
      <c r="B18" s="41" t="s">
        <v>55</v>
      </c>
      <c r="C18" s="65" t="s">
        <v>165</v>
      </c>
      <c r="D18" s="38" t="s">
        <v>82</v>
      </c>
      <c r="E18" s="38" t="s">
        <v>54</v>
      </c>
      <c r="F18" s="38" t="s">
        <v>54</v>
      </c>
      <c r="G18" s="87">
        <f>G19+G25+G36+G40+G46+G57+G52</f>
        <v>4769967.16</v>
      </c>
      <c r="H18" s="87">
        <f>H19+H25+H36+H40+H46+H57+H52</f>
        <v>4224162</v>
      </c>
      <c r="I18" s="87">
        <f>I19+I25+I36+I40+I46+I57+I52</f>
        <v>4008756</v>
      </c>
      <c r="L18" s="106"/>
      <c r="M18" s="106"/>
      <c r="N18" s="106"/>
      <c r="O18" s="106"/>
      <c r="P18" s="106"/>
    </row>
    <row r="19" spans="1:16" s="106" customFormat="1" ht="38.25" x14ac:dyDescent="0.25">
      <c r="A19" s="102" t="s">
        <v>76</v>
      </c>
      <c r="B19" s="103" t="s">
        <v>47</v>
      </c>
      <c r="C19" s="104" t="s">
        <v>165</v>
      </c>
      <c r="D19" s="102" t="s">
        <v>83</v>
      </c>
      <c r="E19" s="102" t="s">
        <v>54</v>
      </c>
      <c r="F19" s="102" t="s">
        <v>54</v>
      </c>
      <c r="G19" s="105">
        <f>G21</f>
        <v>980462</v>
      </c>
      <c r="H19" s="105">
        <f>H23</f>
        <v>940040</v>
      </c>
      <c r="I19" s="105">
        <f>I21</f>
        <v>940040</v>
      </c>
    </row>
    <row r="20" spans="1:16" s="106" customFormat="1" x14ac:dyDescent="0.25">
      <c r="A20" s="102" t="s">
        <v>77</v>
      </c>
      <c r="B20" s="103" t="s">
        <v>213</v>
      </c>
      <c r="C20" s="104" t="s">
        <v>165</v>
      </c>
      <c r="D20" s="102" t="s">
        <v>83</v>
      </c>
      <c r="E20" s="102" t="s">
        <v>214</v>
      </c>
      <c r="F20" s="102"/>
      <c r="G20" s="105">
        <f>G21</f>
        <v>980462</v>
      </c>
      <c r="H20" s="105">
        <f>H21</f>
        <v>940040</v>
      </c>
      <c r="I20" s="105">
        <f>I21</f>
        <v>940040</v>
      </c>
    </row>
    <row r="21" spans="1:16" s="106" customFormat="1" x14ac:dyDescent="0.25">
      <c r="A21" s="102" t="s">
        <v>78</v>
      </c>
      <c r="B21" s="41" t="s">
        <v>211</v>
      </c>
      <c r="C21" s="104" t="s">
        <v>165</v>
      </c>
      <c r="D21" s="102" t="s">
        <v>83</v>
      </c>
      <c r="E21" s="102" t="s">
        <v>101</v>
      </c>
      <c r="F21" s="102" t="s">
        <v>54</v>
      </c>
      <c r="G21" s="101">
        <f t="shared" ref="G21:I23" si="0">G22</f>
        <v>980462</v>
      </c>
      <c r="H21" s="101">
        <f t="shared" si="0"/>
        <v>940040</v>
      </c>
      <c r="I21" s="101">
        <f t="shared" si="0"/>
        <v>940040</v>
      </c>
    </row>
    <row r="22" spans="1:16" s="106" customFormat="1" ht="63.75" x14ac:dyDescent="0.25">
      <c r="A22" s="102" t="s">
        <v>79</v>
      </c>
      <c r="B22" s="103" t="s">
        <v>212</v>
      </c>
      <c r="C22" s="104" t="s">
        <v>165</v>
      </c>
      <c r="D22" s="102" t="s">
        <v>83</v>
      </c>
      <c r="E22" s="102" t="s">
        <v>102</v>
      </c>
      <c r="F22" s="102" t="s">
        <v>54</v>
      </c>
      <c r="G22" s="101">
        <f t="shared" si="0"/>
        <v>980462</v>
      </c>
      <c r="H22" s="101">
        <v>940040</v>
      </c>
      <c r="I22" s="101">
        <v>940040</v>
      </c>
    </row>
    <row r="23" spans="1:16" s="106" customFormat="1" ht="63.75" x14ac:dyDescent="0.25">
      <c r="A23" s="102" t="s">
        <v>80</v>
      </c>
      <c r="B23" s="103" t="s">
        <v>56</v>
      </c>
      <c r="C23" s="104" t="s">
        <v>165</v>
      </c>
      <c r="D23" s="102" t="s">
        <v>83</v>
      </c>
      <c r="E23" s="102" t="s">
        <v>102</v>
      </c>
      <c r="F23" s="102" t="s">
        <v>57</v>
      </c>
      <c r="G23" s="101">
        <v>980462</v>
      </c>
      <c r="H23" s="101">
        <f t="shared" si="0"/>
        <v>940040</v>
      </c>
      <c r="I23" s="101">
        <f t="shared" si="0"/>
        <v>940040</v>
      </c>
      <c r="L23" s="115"/>
      <c r="M23" s="115"/>
      <c r="N23" s="115"/>
      <c r="O23" s="115"/>
      <c r="P23" s="115"/>
    </row>
    <row r="24" spans="1:16" s="106" customFormat="1" ht="25.5" x14ac:dyDescent="0.25">
      <c r="A24" s="102" t="s">
        <v>84</v>
      </c>
      <c r="B24" s="103" t="s">
        <v>58</v>
      </c>
      <c r="C24" s="104" t="s">
        <v>165</v>
      </c>
      <c r="D24" s="102" t="s">
        <v>83</v>
      </c>
      <c r="E24" s="102" t="s">
        <v>102</v>
      </c>
      <c r="F24" s="102" t="s">
        <v>59</v>
      </c>
      <c r="G24" s="101">
        <v>980462</v>
      </c>
      <c r="H24" s="101">
        <v>940040</v>
      </c>
      <c r="I24" s="101">
        <v>940040</v>
      </c>
    </row>
    <row r="25" spans="1:16" s="106" customFormat="1" ht="51" x14ac:dyDescent="0.25">
      <c r="A25" s="102" t="s">
        <v>85</v>
      </c>
      <c r="B25" s="103" t="s">
        <v>48</v>
      </c>
      <c r="C25" s="104" t="s">
        <v>165</v>
      </c>
      <c r="D25" s="102" t="s">
        <v>68</v>
      </c>
      <c r="E25" s="102" t="s">
        <v>54</v>
      </c>
      <c r="F25" s="102" t="s">
        <v>54</v>
      </c>
      <c r="G25" s="105">
        <f>G27</f>
        <v>3503692.16</v>
      </c>
      <c r="H25" s="105">
        <f>H27</f>
        <v>2996392</v>
      </c>
      <c r="I25" s="105">
        <f>I27</f>
        <v>2873881</v>
      </c>
    </row>
    <row r="26" spans="1:16" s="106" customFormat="1" x14ac:dyDescent="0.25">
      <c r="A26" s="102" t="s">
        <v>86</v>
      </c>
      <c r="B26" s="103" t="s">
        <v>213</v>
      </c>
      <c r="C26" s="104" t="s">
        <v>165</v>
      </c>
      <c r="D26" s="102" t="s">
        <v>68</v>
      </c>
      <c r="E26" s="102" t="s">
        <v>214</v>
      </c>
      <c r="F26" s="102"/>
      <c r="G26" s="101">
        <f>G27</f>
        <v>3503692.16</v>
      </c>
      <c r="H26" s="101">
        <f>H27</f>
        <v>2996392</v>
      </c>
      <c r="I26" s="101">
        <f>I27</f>
        <v>2873881</v>
      </c>
    </row>
    <row r="27" spans="1:16" s="106" customFormat="1" x14ac:dyDescent="0.25">
      <c r="A27" s="102" t="s">
        <v>87</v>
      </c>
      <c r="B27" s="103" t="s">
        <v>211</v>
      </c>
      <c r="C27" s="104" t="s">
        <v>165</v>
      </c>
      <c r="D27" s="102" t="s">
        <v>68</v>
      </c>
      <c r="E27" s="102" t="s">
        <v>101</v>
      </c>
      <c r="F27" s="102" t="s">
        <v>54</v>
      </c>
      <c r="G27" s="101">
        <f t="shared" ref="G27:H27" si="1">G28</f>
        <v>3503692.16</v>
      </c>
      <c r="H27" s="101">
        <f t="shared" si="1"/>
        <v>2996392</v>
      </c>
      <c r="I27" s="101">
        <f>I28</f>
        <v>2873881</v>
      </c>
    </row>
    <row r="28" spans="1:16" s="106" customFormat="1" ht="56.25" customHeight="1" x14ac:dyDescent="0.25">
      <c r="A28" s="102" t="s">
        <v>88</v>
      </c>
      <c r="B28" s="103" t="s">
        <v>212</v>
      </c>
      <c r="C28" s="104" t="s">
        <v>165</v>
      </c>
      <c r="D28" s="102" t="s">
        <v>68</v>
      </c>
      <c r="E28" s="102" t="s">
        <v>102</v>
      </c>
      <c r="F28" s="102" t="s">
        <v>54</v>
      </c>
      <c r="G28" s="101">
        <f>G29+G31+G33</f>
        <v>3503692.16</v>
      </c>
      <c r="H28" s="101">
        <f>H29+H31+H33</f>
        <v>2996392</v>
      </c>
      <c r="I28" s="101">
        <f>I29+I31+I33</f>
        <v>2873881</v>
      </c>
    </row>
    <row r="29" spans="1:16" s="106" customFormat="1" ht="63.75" x14ac:dyDescent="0.25">
      <c r="A29" s="102" t="s">
        <v>39</v>
      </c>
      <c r="B29" s="103" t="s">
        <v>56</v>
      </c>
      <c r="C29" s="104" t="s">
        <v>165</v>
      </c>
      <c r="D29" s="102" t="s">
        <v>68</v>
      </c>
      <c r="E29" s="102" t="s">
        <v>102</v>
      </c>
      <c r="F29" s="102" t="s">
        <v>57</v>
      </c>
      <c r="G29" s="101">
        <f>G30</f>
        <v>2947749</v>
      </c>
      <c r="H29" s="101">
        <f>H30</f>
        <v>2792579</v>
      </c>
      <c r="I29" s="101">
        <f>I30</f>
        <v>2792579</v>
      </c>
    </row>
    <row r="30" spans="1:16" s="106" customFormat="1" ht="25.5" x14ac:dyDescent="0.25">
      <c r="A30" s="102" t="s">
        <v>122</v>
      </c>
      <c r="B30" s="103" t="s">
        <v>58</v>
      </c>
      <c r="C30" s="104" t="s">
        <v>165</v>
      </c>
      <c r="D30" s="102" t="s">
        <v>68</v>
      </c>
      <c r="E30" s="102" t="s">
        <v>102</v>
      </c>
      <c r="F30" s="102" t="s">
        <v>59</v>
      </c>
      <c r="G30" s="101">
        <v>2947749</v>
      </c>
      <c r="H30" s="101">
        <v>2792579</v>
      </c>
      <c r="I30" s="101">
        <v>2792579</v>
      </c>
    </row>
    <row r="31" spans="1:16" s="106" customFormat="1" ht="25.5" x14ac:dyDescent="0.25">
      <c r="A31" s="102" t="s">
        <v>123</v>
      </c>
      <c r="B31" s="103" t="s">
        <v>60</v>
      </c>
      <c r="C31" s="104" t="s">
        <v>165</v>
      </c>
      <c r="D31" s="102" t="s">
        <v>68</v>
      </c>
      <c r="E31" s="102" t="s">
        <v>102</v>
      </c>
      <c r="F31" s="102" t="s">
        <v>61</v>
      </c>
      <c r="G31" s="101">
        <f>G32</f>
        <v>555943.16</v>
      </c>
      <c r="H31" s="101">
        <f>H32</f>
        <v>203813</v>
      </c>
      <c r="I31" s="101">
        <f>I32</f>
        <v>81302</v>
      </c>
      <c r="L31" s="107"/>
    </row>
    <row r="32" spans="1:16" s="106" customFormat="1" ht="30.75" customHeight="1" x14ac:dyDescent="0.25">
      <c r="A32" s="102" t="s">
        <v>124</v>
      </c>
      <c r="B32" s="103" t="s">
        <v>62</v>
      </c>
      <c r="C32" s="104" t="s">
        <v>165</v>
      </c>
      <c r="D32" s="102" t="s">
        <v>68</v>
      </c>
      <c r="E32" s="102" t="s">
        <v>102</v>
      </c>
      <c r="F32" s="102" t="s">
        <v>63</v>
      </c>
      <c r="G32" s="101">
        <v>555943.16</v>
      </c>
      <c r="H32" s="101">
        <v>203813</v>
      </c>
      <c r="I32" s="101">
        <v>81302</v>
      </c>
      <c r="L32" s="115"/>
      <c r="M32" s="115"/>
      <c r="N32" s="115"/>
      <c r="O32" s="115"/>
      <c r="P32" s="115"/>
    </row>
    <row r="33" spans="1:12" s="106" customFormat="1" x14ac:dyDescent="0.25">
      <c r="A33" s="102" t="s">
        <v>18</v>
      </c>
      <c r="B33" s="103" t="s">
        <v>4</v>
      </c>
      <c r="C33" s="104" t="s">
        <v>165</v>
      </c>
      <c r="D33" s="102" t="s">
        <v>68</v>
      </c>
      <c r="E33" s="102" t="s">
        <v>102</v>
      </c>
      <c r="F33" s="102" t="s">
        <v>5</v>
      </c>
      <c r="G33" s="101">
        <f>G34</f>
        <v>0</v>
      </c>
      <c r="H33" s="101">
        <f>H34</f>
        <v>0</v>
      </c>
      <c r="I33" s="101">
        <f>I34</f>
        <v>0</v>
      </c>
      <c r="L33" s="107"/>
    </row>
    <row r="34" spans="1:12" s="106" customFormat="1" x14ac:dyDescent="0.25">
      <c r="A34" s="102" t="s">
        <v>125</v>
      </c>
      <c r="B34" s="103" t="s">
        <v>14</v>
      </c>
      <c r="C34" s="104" t="s">
        <v>165</v>
      </c>
      <c r="D34" s="102" t="s">
        <v>68</v>
      </c>
      <c r="E34" s="102" t="s">
        <v>102</v>
      </c>
      <c r="F34" s="102" t="s">
        <v>13</v>
      </c>
      <c r="G34" s="101">
        <v>0</v>
      </c>
      <c r="H34" s="101">
        <v>0</v>
      </c>
      <c r="I34" s="101">
        <v>0</v>
      </c>
      <c r="L34" s="107"/>
    </row>
    <row r="35" spans="1:12" s="115" customFormat="1" x14ac:dyDescent="0.25">
      <c r="A35" s="102" t="s">
        <v>19</v>
      </c>
      <c r="B35" s="112" t="s">
        <v>216</v>
      </c>
      <c r="C35" s="113" t="s">
        <v>165</v>
      </c>
      <c r="D35" s="114" t="s">
        <v>89</v>
      </c>
      <c r="E35" s="114" t="s">
        <v>210</v>
      </c>
      <c r="F35" s="114"/>
      <c r="G35" s="105">
        <f>G36</f>
        <v>84335</v>
      </c>
      <c r="H35" s="105">
        <f>H36</f>
        <v>84335</v>
      </c>
      <c r="I35" s="105">
        <f>I36</f>
        <v>84335</v>
      </c>
      <c r="L35" s="117"/>
    </row>
    <row r="36" spans="1:12" s="106" customFormat="1" ht="21.75" customHeight="1" x14ac:dyDescent="0.25">
      <c r="A36" s="102" t="s">
        <v>115</v>
      </c>
      <c r="B36" s="103" t="s">
        <v>211</v>
      </c>
      <c r="C36" s="104" t="s">
        <v>165</v>
      </c>
      <c r="D36" s="102" t="s">
        <v>89</v>
      </c>
      <c r="E36" s="102" t="s">
        <v>101</v>
      </c>
      <c r="F36" s="102"/>
      <c r="G36" s="101">
        <f t="shared" ref="G36:I38" si="2">G37</f>
        <v>84335</v>
      </c>
      <c r="H36" s="101">
        <f t="shared" si="2"/>
        <v>84335</v>
      </c>
      <c r="I36" s="101">
        <f t="shared" si="2"/>
        <v>84335</v>
      </c>
    </row>
    <row r="37" spans="1:12" s="106" customFormat="1" ht="25.5" x14ac:dyDescent="0.25">
      <c r="A37" s="102" t="s">
        <v>116</v>
      </c>
      <c r="B37" s="103" t="s">
        <v>93</v>
      </c>
      <c r="C37" s="104" t="s">
        <v>165</v>
      </c>
      <c r="D37" s="102" t="s">
        <v>89</v>
      </c>
      <c r="E37" s="102" t="s">
        <v>102</v>
      </c>
      <c r="F37" s="102"/>
      <c r="G37" s="101">
        <f t="shared" si="2"/>
        <v>84335</v>
      </c>
      <c r="H37" s="101">
        <f t="shared" si="2"/>
        <v>84335</v>
      </c>
      <c r="I37" s="101">
        <f t="shared" si="2"/>
        <v>84335</v>
      </c>
    </row>
    <row r="38" spans="1:12" s="106" customFormat="1" x14ac:dyDescent="0.25">
      <c r="A38" s="102" t="s">
        <v>117</v>
      </c>
      <c r="B38" s="103" t="s">
        <v>4</v>
      </c>
      <c r="C38" s="104" t="s">
        <v>165</v>
      </c>
      <c r="D38" s="102" t="s">
        <v>89</v>
      </c>
      <c r="E38" s="102" t="s">
        <v>102</v>
      </c>
      <c r="F38" s="102" t="s">
        <v>5</v>
      </c>
      <c r="G38" s="101">
        <f t="shared" si="2"/>
        <v>84335</v>
      </c>
      <c r="H38" s="101">
        <f t="shared" si="2"/>
        <v>84335</v>
      </c>
      <c r="I38" s="101">
        <f t="shared" si="2"/>
        <v>84335</v>
      </c>
    </row>
    <row r="39" spans="1:12" s="106" customFormat="1" x14ac:dyDescent="0.25">
      <c r="A39" s="102" t="s">
        <v>118</v>
      </c>
      <c r="B39" s="103" t="s">
        <v>14</v>
      </c>
      <c r="C39" s="104" t="s">
        <v>165</v>
      </c>
      <c r="D39" s="102" t="s">
        <v>89</v>
      </c>
      <c r="E39" s="102" t="s">
        <v>102</v>
      </c>
      <c r="F39" s="102" t="s">
        <v>13</v>
      </c>
      <c r="G39" s="101">
        <v>84335</v>
      </c>
      <c r="H39" s="101">
        <v>84335</v>
      </c>
      <c r="I39" s="101">
        <v>84335</v>
      </c>
    </row>
    <row r="40" spans="1:12" s="115" customFormat="1" x14ac:dyDescent="0.25">
      <c r="A40" s="102" t="s">
        <v>119</v>
      </c>
      <c r="B40" s="112" t="s">
        <v>50</v>
      </c>
      <c r="C40" s="113" t="s">
        <v>165</v>
      </c>
      <c r="D40" s="114" t="s">
        <v>29</v>
      </c>
      <c r="E40" s="114"/>
      <c r="F40" s="114"/>
      <c r="G40" s="105">
        <f>G43</f>
        <v>3000</v>
      </c>
      <c r="H40" s="105">
        <f>H43</f>
        <v>3000</v>
      </c>
      <c r="I40" s="105">
        <f>I43</f>
        <v>3000</v>
      </c>
    </row>
    <row r="41" spans="1:12" s="106" customFormat="1" x14ac:dyDescent="0.25">
      <c r="A41" s="114" t="s">
        <v>120</v>
      </c>
      <c r="B41" s="103" t="s">
        <v>213</v>
      </c>
      <c r="C41" s="104" t="s">
        <v>165</v>
      </c>
      <c r="D41" s="102" t="s">
        <v>29</v>
      </c>
      <c r="E41" s="102" t="s">
        <v>214</v>
      </c>
      <c r="F41" s="102"/>
      <c r="G41" s="101">
        <f>G43</f>
        <v>3000</v>
      </c>
      <c r="H41" s="101">
        <f>H43</f>
        <v>3000</v>
      </c>
      <c r="I41" s="101">
        <f>I43</f>
        <v>3000</v>
      </c>
    </row>
    <row r="42" spans="1:12" s="106" customFormat="1" ht="17.25" customHeight="1" x14ac:dyDescent="0.25">
      <c r="A42" s="102" t="s">
        <v>121</v>
      </c>
      <c r="B42" s="41" t="s">
        <v>211</v>
      </c>
      <c r="C42" s="104" t="s">
        <v>165</v>
      </c>
      <c r="D42" s="102" t="s">
        <v>29</v>
      </c>
      <c r="E42" s="102" t="s">
        <v>217</v>
      </c>
      <c r="F42" s="102"/>
      <c r="G42" s="101">
        <f t="shared" ref="G42:I43" si="3">G43</f>
        <v>3000</v>
      </c>
      <c r="H42" s="101">
        <f t="shared" si="3"/>
        <v>3000</v>
      </c>
      <c r="I42" s="101">
        <f t="shared" si="3"/>
        <v>3000</v>
      </c>
    </row>
    <row r="43" spans="1:12" s="106" customFormat="1" ht="40.5" customHeight="1" x14ac:dyDescent="0.25">
      <c r="A43" s="102" t="s">
        <v>20</v>
      </c>
      <c r="B43" s="103" t="s">
        <v>215</v>
      </c>
      <c r="C43" s="104" t="s">
        <v>165</v>
      </c>
      <c r="D43" s="102" t="s">
        <v>29</v>
      </c>
      <c r="E43" s="102" t="s">
        <v>103</v>
      </c>
      <c r="F43" s="102"/>
      <c r="G43" s="101">
        <f t="shared" si="3"/>
        <v>3000</v>
      </c>
      <c r="H43" s="101">
        <f t="shared" si="3"/>
        <v>3000</v>
      </c>
      <c r="I43" s="101">
        <f t="shared" si="3"/>
        <v>3000</v>
      </c>
    </row>
    <row r="44" spans="1:12" s="106" customFormat="1" ht="22.5" customHeight="1" x14ac:dyDescent="0.25">
      <c r="A44" s="102" t="s">
        <v>21</v>
      </c>
      <c r="B44" s="109" t="s">
        <v>64</v>
      </c>
      <c r="C44" s="104" t="s">
        <v>165</v>
      </c>
      <c r="D44" s="102" t="s">
        <v>29</v>
      </c>
      <c r="E44" s="102" t="s">
        <v>103</v>
      </c>
      <c r="F44" s="102" t="s">
        <v>65</v>
      </c>
      <c r="G44" s="101">
        <f t="shared" ref="G44:I44" si="4">G45</f>
        <v>3000</v>
      </c>
      <c r="H44" s="101">
        <f t="shared" si="4"/>
        <v>3000</v>
      </c>
      <c r="I44" s="101">
        <f t="shared" si="4"/>
        <v>3000</v>
      </c>
    </row>
    <row r="45" spans="1:12" s="106" customFormat="1" ht="18.75" customHeight="1" x14ac:dyDescent="0.25">
      <c r="A45" s="102" t="s">
        <v>126</v>
      </c>
      <c r="B45" s="118" t="s">
        <v>0</v>
      </c>
      <c r="C45" s="104" t="s">
        <v>165</v>
      </c>
      <c r="D45" s="102" t="s">
        <v>29</v>
      </c>
      <c r="E45" s="102" t="s">
        <v>103</v>
      </c>
      <c r="F45" s="102" t="s">
        <v>12</v>
      </c>
      <c r="G45" s="101">
        <v>3000</v>
      </c>
      <c r="H45" s="101">
        <v>3000</v>
      </c>
      <c r="I45" s="101">
        <v>3000</v>
      </c>
    </row>
    <row r="46" spans="1:12" s="115" customFormat="1" x14ac:dyDescent="0.25">
      <c r="A46" s="114" t="s">
        <v>127</v>
      </c>
      <c r="B46" s="165" t="s">
        <v>25</v>
      </c>
      <c r="C46" s="113" t="s">
        <v>165</v>
      </c>
      <c r="D46" s="114" t="s">
        <v>30</v>
      </c>
      <c r="E46" s="114"/>
      <c r="F46" s="114"/>
      <c r="G46" s="105">
        <f>G49</f>
        <v>3201</v>
      </c>
      <c r="H46" s="105">
        <f>H49</f>
        <v>3100</v>
      </c>
      <c r="I46" s="105">
        <f>I49</f>
        <v>3100</v>
      </c>
    </row>
    <row r="47" spans="1:12" s="115" customFormat="1" x14ac:dyDescent="0.25">
      <c r="A47" s="102" t="s">
        <v>128</v>
      </c>
      <c r="B47" s="103" t="s">
        <v>213</v>
      </c>
      <c r="C47" s="104" t="s">
        <v>165</v>
      </c>
      <c r="D47" s="102" t="s">
        <v>30</v>
      </c>
      <c r="E47" s="102" t="s">
        <v>214</v>
      </c>
      <c r="F47" s="114"/>
      <c r="G47" s="101">
        <f t="shared" ref="G47:I48" si="5">G48</f>
        <v>3201</v>
      </c>
      <c r="H47" s="101">
        <f t="shared" si="5"/>
        <v>3100</v>
      </c>
      <c r="I47" s="101">
        <f t="shared" si="5"/>
        <v>3100</v>
      </c>
    </row>
    <row r="48" spans="1:12" s="115" customFormat="1" x14ac:dyDescent="0.25">
      <c r="A48" s="102" t="s">
        <v>129</v>
      </c>
      <c r="B48" s="41" t="s">
        <v>211</v>
      </c>
      <c r="C48" s="104" t="s">
        <v>165</v>
      </c>
      <c r="D48" s="102" t="s">
        <v>30</v>
      </c>
      <c r="E48" s="102" t="s">
        <v>217</v>
      </c>
      <c r="F48" s="114"/>
      <c r="G48" s="101">
        <f t="shared" si="5"/>
        <v>3201</v>
      </c>
      <c r="H48" s="101">
        <f t="shared" si="5"/>
        <v>3100</v>
      </c>
      <c r="I48" s="101">
        <f t="shared" si="5"/>
        <v>3100</v>
      </c>
    </row>
    <row r="49" spans="1:14" s="106" customFormat="1" ht="45" x14ac:dyDescent="0.25">
      <c r="A49" s="102" t="s">
        <v>130</v>
      </c>
      <c r="B49" s="166" t="s">
        <v>167</v>
      </c>
      <c r="C49" s="104" t="s">
        <v>165</v>
      </c>
      <c r="D49" s="102" t="s">
        <v>30</v>
      </c>
      <c r="E49" s="102" t="s">
        <v>113</v>
      </c>
      <c r="F49" s="102"/>
      <c r="G49" s="101">
        <f t="shared" ref="G49:I50" si="6">G50</f>
        <v>3201</v>
      </c>
      <c r="H49" s="101">
        <f t="shared" si="6"/>
        <v>3100</v>
      </c>
      <c r="I49" s="101">
        <f t="shared" si="6"/>
        <v>3100</v>
      </c>
    </row>
    <row r="50" spans="1:14" s="106" customFormat="1" ht="13.5" customHeight="1" x14ac:dyDescent="0.25">
      <c r="A50" s="102" t="s">
        <v>22</v>
      </c>
      <c r="B50" s="103" t="s">
        <v>60</v>
      </c>
      <c r="C50" s="104" t="s">
        <v>165</v>
      </c>
      <c r="D50" s="102" t="s">
        <v>30</v>
      </c>
      <c r="E50" s="102" t="s">
        <v>113</v>
      </c>
      <c r="F50" s="102" t="s">
        <v>61</v>
      </c>
      <c r="G50" s="101">
        <f t="shared" si="6"/>
        <v>3201</v>
      </c>
      <c r="H50" s="101">
        <f t="shared" si="6"/>
        <v>3100</v>
      </c>
      <c r="I50" s="101">
        <f t="shared" si="6"/>
        <v>3100</v>
      </c>
    </row>
    <row r="51" spans="1:14" s="106" customFormat="1" ht="26.25" customHeight="1" x14ac:dyDescent="0.25">
      <c r="A51" s="102" t="s">
        <v>131</v>
      </c>
      <c r="B51" s="103" t="s">
        <v>62</v>
      </c>
      <c r="C51" s="104" t="s">
        <v>165</v>
      </c>
      <c r="D51" s="102" t="s">
        <v>30</v>
      </c>
      <c r="E51" s="102" t="s">
        <v>113</v>
      </c>
      <c r="F51" s="102" t="s">
        <v>63</v>
      </c>
      <c r="G51" s="101">
        <v>3201</v>
      </c>
      <c r="H51" s="101">
        <v>3100</v>
      </c>
      <c r="I51" s="101">
        <v>3100</v>
      </c>
    </row>
    <row r="52" spans="1:14" s="106" customFormat="1" x14ac:dyDescent="0.25">
      <c r="A52" s="102" t="s">
        <v>132</v>
      </c>
      <c r="B52" s="41" t="s">
        <v>209</v>
      </c>
      <c r="C52" s="104" t="s">
        <v>165</v>
      </c>
      <c r="D52" s="102" t="s">
        <v>30</v>
      </c>
      <c r="E52" s="102" t="s">
        <v>171</v>
      </c>
      <c r="F52" s="102"/>
      <c r="G52" s="101">
        <f t="shared" ref="G52:I55" si="7">G53</f>
        <v>109040</v>
      </c>
      <c r="H52" s="101">
        <f t="shared" si="7"/>
        <v>104400</v>
      </c>
      <c r="I52" s="101">
        <f t="shared" si="7"/>
        <v>104400</v>
      </c>
    </row>
    <row r="53" spans="1:14" s="106" customFormat="1" x14ac:dyDescent="0.25">
      <c r="A53" s="102" t="s">
        <v>40</v>
      </c>
      <c r="B53" s="41" t="s">
        <v>211</v>
      </c>
      <c r="C53" s="104" t="s">
        <v>165</v>
      </c>
      <c r="D53" s="102" t="s">
        <v>30</v>
      </c>
      <c r="E53" s="102" t="s">
        <v>101</v>
      </c>
      <c r="F53" s="102"/>
      <c r="G53" s="101">
        <f>G54</f>
        <v>109040</v>
      </c>
      <c r="H53" s="101">
        <f>H54</f>
        <v>104400</v>
      </c>
      <c r="I53" s="101">
        <f>I54</f>
        <v>104400</v>
      </c>
    </row>
    <row r="54" spans="1:14" s="106" customFormat="1" ht="25.5" x14ac:dyDescent="0.25">
      <c r="A54" s="102" t="s">
        <v>133</v>
      </c>
      <c r="B54" s="103" t="s">
        <v>16</v>
      </c>
      <c r="C54" s="104" t="s">
        <v>165</v>
      </c>
      <c r="D54" s="102" t="s">
        <v>30</v>
      </c>
      <c r="E54" s="102" t="s">
        <v>179</v>
      </c>
      <c r="F54" s="102"/>
      <c r="G54" s="101">
        <f t="shared" si="7"/>
        <v>109040</v>
      </c>
      <c r="H54" s="101">
        <f t="shared" si="7"/>
        <v>104400</v>
      </c>
      <c r="I54" s="101">
        <f t="shared" si="7"/>
        <v>104400</v>
      </c>
    </row>
    <row r="55" spans="1:14" s="106" customFormat="1" ht="25.5" x14ac:dyDescent="0.25">
      <c r="A55" s="102" t="s">
        <v>134</v>
      </c>
      <c r="B55" s="103" t="s">
        <v>60</v>
      </c>
      <c r="C55" s="104" t="s">
        <v>165</v>
      </c>
      <c r="D55" s="102" t="s">
        <v>30</v>
      </c>
      <c r="E55" s="102" t="s">
        <v>179</v>
      </c>
      <c r="F55" s="102" t="s">
        <v>61</v>
      </c>
      <c r="G55" s="101">
        <f t="shared" si="7"/>
        <v>109040</v>
      </c>
      <c r="H55" s="101">
        <f t="shared" si="7"/>
        <v>104400</v>
      </c>
      <c r="I55" s="101">
        <v>104400</v>
      </c>
    </row>
    <row r="56" spans="1:14" s="106" customFormat="1" ht="30.75" customHeight="1" x14ac:dyDescent="0.25">
      <c r="A56" s="102" t="s">
        <v>35</v>
      </c>
      <c r="B56" s="103" t="s">
        <v>62</v>
      </c>
      <c r="C56" s="104" t="s">
        <v>165</v>
      </c>
      <c r="D56" s="102" t="s">
        <v>30</v>
      </c>
      <c r="E56" s="102" t="s">
        <v>179</v>
      </c>
      <c r="F56" s="102" t="s">
        <v>63</v>
      </c>
      <c r="G56" s="101">
        <v>109040</v>
      </c>
      <c r="H56" s="101">
        <v>104400</v>
      </c>
      <c r="I56" s="101">
        <v>104400</v>
      </c>
    </row>
    <row r="57" spans="1:14" s="115" customFormat="1" ht="18" customHeight="1" x14ac:dyDescent="0.25">
      <c r="A57" s="114" t="s">
        <v>135</v>
      </c>
      <c r="B57" s="112" t="s">
        <v>6</v>
      </c>
      <c r="C57" s="113" t="s">
        <v>165</v>
      </c>
      <c r="D57" s="114" t="s">
        <v>34</v>
      </c>
      <c r="E57" s="114"/>
      <c r="F57" s="114"/>
      <c r="G57" s="105">
        <f>G60</f>
        <v>86237</v>
      </c>
      <c r="H57" s="105">
        <f>H60</f>
        <v>92895</v>
      </c>
      <c r="I57" s="105">
        <f>I60</f>
        <v>0</v>
      </c>
    </row>
    <row r="58" spans="1:14" s="115" customFormat="1" ht="18" customHeight="1" x14ac:dyDescent="0.25">
      <c r="A58" s="102" t="s">
        <v>43</v>
      </c>
      <c r="B58" s="103" t="s">
        <v>213</v>
      </c>
      <c r="C58" s="104" t="s">
        <v>165</v>
      </c>
      <c r="D58" s="102" t="s">
        <v>29</v>
      </c>
      <c r="E58" s="102" t="s">
        <v>214</v>
      </c>
      <c r="F58" s="114"/>
      <c r="G58" s="101">
        <f t="shared" ref="G58:I59" si="8">G59</f>
        <v>86237</v>
      </c>
      <c r="H58" s="101">
        <f t="shared" si="8"/>
        <v>92895</v>
      </c>
      <c r="I58" s="101">
        <f t="shared" si="8"/>
        <v>0</v>
      </c>
    </row>
    <row r="59" spans="1:14" s="115" customFormat="1" ht="18" customHeight="1" x14ac:dyDescent="0.25">
      <c r="A59" s="102" t="s">
        <v>44</v>
      </c>
      <c r="B59" s="41" t="s">
        <v>211</v>
      </c>
      <c r="C59" s="104" t="s">
        <v>165</v>
      </c>
      <c r="D59" s="102" t="s">
        <v>29</v>
      </c>
      <c r="E59" s="102" t="s">
        <v>217</v>
      </c>
      <c r="F59" s="114"/>
      <c r="G59" s="101">
        <f t="shared" si="8"/>
        <v>86237</v>
      </c>
      <c r="H59" s="101">
        <f t="shared" si="8"/>
        <v>92895</v>
      </c>
      <c r="I59" s="101">
        <f t="shared" si="8"/>
        <v>0</v>
      </c>
    </row>
    <row r="60" spans="1:14" s="106" customFormat="1" ht="38.25" x14ac:dyDescent="0.25">
      <c r="A60" s="102" t="s">
        <v>136</v>
      </c>
      <c r="B60" s="103" t="s">
        <v>166</v>
      </c>
      <c r="C60" s="104" t="s">
        <v>165</v>
      </c>
      <c r="D60" s="102" t="s">
        <v>34</v>
      </c>
      <c r="E60" s="102" t="s">
        <v>114</v>
      </c>
      <c r="F60" s="102"/>
      <c r="G60" s="101">
        <f t="shared" ref="G60:I62" si="9">G61</f>
        <v>86237</v>
      </c>
      <c r="H60" s="101">
        <f t="shared" si="9"/>
        <v>92895</v>
      </c>
      <c r="I60" s="101">
        <f t="shared" si="9"/>
        <v>0</v>
      </c>
    </row>
    <row r="61" spans="1:14" s="106" customFormat="1" ht="38.25" x14ac:dyDescent="0.25">
      <c r="A61" s="102" t="s">
        <v>137</v>
      </c>
      <c r="B61" s="103" t="s">
        <v>166</v>
      </c>
      <c r="C61" s="104" t="s">
        <v>165</v>
      </c>
      <c r="D61" s="102" t="s">
        <v>34</v>
      </c>
      <c r="E61" s="102" t="s">
        <v>114</v>
      </c>
      <c r="F61" s="102"/>
      <c r="G61" s="101">
        <f>G62+G64</f>
        <v>86237</v>
      </c>
      <c r="H61" s="101">
        <f>H62+H64</f>
        <v>92895</v>
      </c>
      <c r="I61" s="101">
        <f>I62+I64</f>
        <v>0</v>
      </c>
    </row>
    <row r="62" spans="1:14" s="106" customFormat="1" ht="63.75" x14ac:dyDescent="0.25">
      <c r="A62" s="102" t="s">
        <v>138</v>
      </c>
      <c r="B62" s="103" t="s">
        <v>56</v>
      </c>
      <c r="C62" s="104" t="s">
        <v>165</v>
      </c>
      <c r="D62" s="102" t="s">
        <v>34</v>
      </c>
      <c r="E62" s="102" t="s">
        <v>114</v>
      </c>
      <c r="F62" s="102" t="s">
        <v>57</v>
      </c>
      <c r="G62" s="101">
        <f t="shared" si="9"/>
        <v>73589</v>
      </c>
      <c r="H62" s="101">
        <f t="shared" si="9"/>
        <v>73589</v>
      </c>
      <c r="I62" s="101">
        <f t="shared" si="9"/>
        <v>0</v>
      </c>
    </row>
    <row r="63" spans="1:14" s="106" customFormat="1" ht="25.5" x14ac:dyDescent="0.25">
      <c r="A63" s="102" t="s">
        <v>45</v>
      </c>
      <c r="B63" s="103" t="s">
        <v>58</v>
      </c>
      <c r="C63" s="104" t="s">
        <v>165</v>
      </c>
      <c r="D63" s="102" t="s">
        <v>34</v>
      </c>
      <c r="E63" s="102" t="s">
        <v>114</v>
      </c>
      <c r="F63" s="102" t="s">
        <v>59</v>
      </c>
      <c r="G63" s="101">
        <v>73589</v>
      </c>
      <c r="H63" s="101">
        <v>73589</v>
      </c>
      <c r="I63" s="101">
        <v>0</v>
      </c>
    </row>
    <row r="64" spans="1:14" s="106" customFormat="1" ht="25.5" x14ac:dyDescent="0.25">
      <c r="A64" s="102" t="s">
        <v>139</v>
      </c>
      <c r="B64" s="103" t="s">
        <v>60</v>
      </c>
      <c r="C64" s="104" t="s">
        <v>165</v>
      </c>
      <c r="D64" s="102" t="s">
        <v>34</v>
      </c>
      <c r="E64" s="102" t="s">
        <v>114</v>
      </c>
      <c r="F64" s="102" t="s">
        <v>61</v>
      </c>
      <c r="G64" s="101">
        <v>12648</v>
      </c>
      <c r="H64" s="101">
        <v>19306</v>
      </c>
      <c r="I64" s="101">
        <v>0</v>
      </c>
      <c r="L64" s="115"/>
      <c r="M64" s="115"/>
      <c r="N64" s="115"/>
    </row>
    <row r="65" spans="1:14" s="106" customFormat="1" ht="38.25" x14ac:dyDescent="0.25">
      <c r="A65" s="102" t="s">
        <v>140</v>
      </c>
      <c r="B65" s="103" t="s">
        <v>62</v>
      </c>
      <c r="C65" s="104" t="s">
        <v>165</v>
      </c>
      <c r="D65" s="102" t="s">
        <v>34</v>
      </c>
      <c r="E65" s="102" t="s">
        <v>114</v>
      </c>
      <c r="F65" s="102" t="s">
        <v>63</v>
      </c>
      <c r="G65" s="101">
        <v>12648</v>
      </c>
      <c r="H65" s="101">
        <v>19306</v>
      </c>
      <c r="I65" s="101">
        <v>0</v>
      </c>
    </row>
    <row r="66" spans="1:14" s="115" customFormat="1" ht="25.5" x14ac:dyDescent="0.25">
      <c r="A66" s="114" t="s">
        <v>141</v>
      </c>
      <c r="B66" s="112" t="s">
        <v>17</v>
      </c>
      <c r="C66" s="113" t="s">
        <v>165</v>
      </c>
      <c r="D66" s="114" t="s">
        <v>36</v>
      </c>
      <c r="E66" s="114"/>
      <c r="F66" s="114"/>
      <c r="G66" s="105">
        <f t="shared" ref="G66:I69" si="10">G67</f>
        <v>270986</v>
      </c>
      <c r="H66" s="105">
        <f t="shared" si="10"/>
        <v>177586</v>
      </c>
      <c r="I66" s="105">
        <f t="shared" si="10"/>
        <v>177586</v>
      </c>
      <c r="L66" s="106"/>
      <c r="M66" s="106"/>
      <c r="N66" s="106"/>
    </row>
    <row r="67" spans="1:14" s="106" customFormat="1" ht="41.25" customHeight="1" x14ac:dyDescent="0.25">
      <c r="A67" s="102" t="s">
        <v>142</v>
      </c>
      <c r="B67" s="103" t="s">
        <v>203</v>
      </c>
      <c r="C67" s="104" t="s">
        <v>165</v>
      </c>
      <c r="D67" s="102" t="s">
        <v>172</v>
      </c>
      <c r="E67" s="102"/>
      <c r="F67" s="102"/>
      <c r="G67" s="101">
        <f t="shared" si="10"/>
        <v>270986</v>
      </c>
      <c r="H67" s="101">
        <f t="shared" si="10"/>
        <v>177586</v>
      </c>
      <c r="I67" s="101">
        <f t="shared" si="10"/>
        <v>177586</v>
      </c>
    </row>
    <row r="68" spans="1:14" s="106" customFormat="1" ht="38.25" x14ac:dyDescent="0.25">
      <c r="A68" s="102" t="s">
        <v>143</v>
      </c>
      <c r="B68" s="108" t="s">
        <v>175</v>
      </c>
      <c r="C68" s="104" t="s">
        <v>165</v>
      </c>
      <c r="D68" s="102" t="s">
        <v>172</v>
      </c>
      <c r="E68" s="102" t="s">
        <v>104</v>
      </c>
      <c r="F68" s="102"/>
      <c r="G68" s="101">
        <f t="shared" si="10"/>
        <v>270986</v>
      </c>
      <c r="H68" s="101">
        <f t="shared" si="10"/>
        <v>177586</v>
      </c>
      <c r="I68" s="101">
        <f t="shared" si="10"/>
        <v>177586</v>
      </c>
    </row>
    <row r="69" spans="1:14" s="106" customFormat="1" ht="63.75" x14ac:dyDescent="0.25">
      <c r="A69" s="102" t="s">
        <v>144</v>
      </c>
      <c r="B69" s="108" t="s">
        <v>176</v>
      </c>
      <c r="C69" s="104" t="s">
        <v>165</v>
      </c>
      <c r="D69" s="102" t="s">
        <v>172</v>
      </c>
      <c r="E69" s="102" t="s">
        <v>105</v>
      </c>
      <c r="F69" s="102"/>
      <c r="G69" s="101">
        <f t="shared" si="10"/>
        <v>270986</v>
      </c>
      <c r="H69" s="101">
        <f t="shared" si="10"/>
        <v>177586</v>
      </c>
      <c r="I69" s="101">
        <f t="shared" si="10"/>
        <v>177586</v>
      </c>
    </row>
    <row r="70" spans="1:14" s="106" customFormat="1" ht="25.5" x14ac:dyDescent="0.25">
      <c r="A70" s="102" t="s">
        <v>145</v>
      </c>
      <c r="B70" s="103" t="s">
        <v>16</v>
      </c>
      <c r="C70" s="104" t="s">
        <v>165</v>
      </c>
      <c r="D70" s="102" t="s">
        <v>172</v>
      </c>
      <c r="E70" s="102" t="s">
        <v>106</v>
      </c>
      <c r="F70" s="102"/>
      <c r="G70" s="101">
        <f>G71+G73+G75</f>
        <v>270986</v>
      </c>
      <c r="H70" s="101">
        <f>H71+H73</f>
        <v>177586</v>
      </c>
      <c r="I70" s="101">
        <f>I71+I73</f>
        <v>177586</v>
      </c>
    </row>
    <row r="71" spans="1:14" s="106" customFormat="1" ht="63.75" x14ac:dyDescent="0.25">
      <c r="A71" s="102" t="s">
        <v>146</v>
      </c>
      <c r="B71" s="103" t="s">
        <v>56</v>
      </c>
      <c r="C71" s="104" t="s">
        <v>165</v>
      </c>
      <c r="D71" s="102" t="s">
        <v>172</v>
      </c>
      <c r="E71" s="102" t="s">
        <v>106</v>
      </c>
      <c r="F71" s="102" t="s">
        <v>57</v>
      </c>
      <c r="G71" s="101">
        <f>G72</f>
        <v>159896</v>
      </c>
      <c r="H71" s="101">
        <f>H72</f>
        <v>159896</v>
      </c>
      <c r="I71" s="101">
        <f>I72</f>
        <v>159896</v>
      </c>
    </row>
    <row r="72" spans="1:14" s="106" customFormat="1" ht="25.5" x14ac:dyDescent="0.25">
      <c r="A72" s="102" t="s">
        <v>147</v>
      </c>
      <c r="B72" s="103" t="s">
        <v>96</v>
      </c>
      <c r="C72" s="104" t="s">
        <v>165</v>
      </c>
      <c r="D72" s="102" t="s">
        <v>172</v>
      </c>
      <c r="E72" s="102" t="s">
        <v>106</v>
      </c>
      <c r="F72" s="102" t="s">
        <v>97</v>
      </c>
      <c r="G72" s="101">
        <v>159896</v>
      </c>
      <c r="H72" s="101">
        <v>159896</v>
      </c>
      <c r="I72" s="101">
        <v>159896</v>
      </c>
    </row>
    <row r="73" spans="1:14" s="106" customFormat="1" ht="25.5" x14ac:dyDescent="0.25">
      <c r="A73" s="102" t="s">
        <v>148</v>
      </c>
      <c r="B73" s="103" t="s">
        <v>60</v>
      </c>
      <c r="C73" s="104" t="s">
        <v>165</v>
      </c>
      <c r="D73" s="102" t="s">
        <v>172</v>
      </c>
      <c r="E73" s="102" t="s">
        <v>106</v>
      </c>
      <c r="F73" s="102" t="s">
        <v>61</v>
      </c>
      <c r="G73" s="101">
        <f>G74</f>
        <v>58037</v>
      </c>
      <c r="H73" s="101">
        <f>H74</f>
        <v>17690</v>
      </c>
      <c r="I73" s="101">
        <f>I74</f>
        <v>17690</v>
      </c>
      <c r="L73" s="115"/>
      <c r="M73" s="115"/>
      <c r="N73" s="115"/>
    </row>
    <row r="74" spans="1:14" s="106" customFormat="1" ht="31.5" customHeight="1" x14ac:dyDescent="0.25">
      <c r="A74" s="102" t="s">
        <v>149</v>
      </c>
      <c r="B74" s="103" t="s">
        <v>62</v>
      </c>
      <c r="C74" s="104" t="s">
        <v>165</v>
      </c>
      <c r="D74" s="102" t="s">
        <v>172</v>
      </c>
      <c r="E74" s="102" t="s">
        <v>106</v>
      </c>
      <c r="F74" s="102" t="s">
        <v>63</v>
      </c>
      <c r="G74" s="101">
        <v>58037</v>
      </c>
      <c r="H74" s="101">
        <v>17690</v>
      </c>
      <c r="I74" s="101">
        <v>17690</v>
      </c>
    </row>
    <row r="75" spans="1:14" s="106" customFormat="1" ht="31.5" customHeight="1" x14ac:dyDescent="0.25">
      <c r="A75" s="102" t="s">
        <v>150</v>
      </c>
      <c r="B75" s="10" t="s">
        <v>37</v>
      </c>
      <c r="C75" s="104" t="s">
        <v>165</v>
      </c>
      <c r="D75" s="102" t="s">
        <v>36</v>
      </c>
      <c r="E75" s="65" t="s">
        <v>241</v>
      </c>
      <c r="F75" s="102" t="s">
        <v>61</v>
      </c>
      <c r="G75" s="101">
        <f>G76</f>
        <v>53053</v>
      </c>
      <c r="H75" s="101">
        <v>0</v>
      </c>
      <c r="I75" s="101">
        <v>0</v>
      </c>
    </row>
    <row r="76" spans="1:14" s="106" customFormat="1" ht="31.5" customHeight="1" x14ac:dyDescent="0.25">
      <c r="A76" s="102" t="s">
        <v>151</v>
      </c>
      <c r="B76" s="167" t="s">
        <v>237</v>
      </c>
      <c r="C76" s="104" t="s">
        <v>165</v>
      </c>
      <c r="D76" s="102" t="s">
        <v>172</v>
      </c>
      <c r="E76" s="65" t="s">
        <v>241</v>
      </c>
      <c r="F76" s="102" t="s">
        <v>63</v>
      </c>
      <c r="G76" s="101">
        <f>G77</f>
        <v>53053</v>
      </c>
      <c r="H76" s="101">
        <v>0</v>
      </c>
      <c r="I76" s="101">
        <v>0</v>
      </c>
    </row>
    <row r="77" spans="1:14" s="106" customFormat="1" ht="31.5" customHeight="1" x14ac:dyDescent="0.25">
      <c r="A77" s="102" t="s">
        <v>152</v>
      </c>
      <c r="B77" s="83" t="s">
        <v>60</v>
      </c>
      <c r="C77" s="104" t="s">
        <v>165</v>
      </c>
      <c r="D77" s="102" t="s">
        <v>172</v>
      </c>
      <c r="E77" s="65" t="s">
        <v>241</v>
      </c>
      <c r="F77" s="102" t="s">
        <v>63</v>
      </c>
      <c r="G77" s="101">
        <v>53053</v>
      </c>
      <c r="H77" s="101">
        <v>0</v>
      </c>
      <c r="I77" s="101">
        <v>0</v>
      </c>
    </row>
    <row r="78" spans="1:14" s="115" customFormat="1" x14ac:dyDescent="0.25">
      <c r="A78" s="114" t="s">
        <v>153</v>
      </c>
      <c r="B78" s="112" t="s">
        <v>69</v>
      </c>
      <c r="C78" s="113" t="s">
        <v>165</v>
      </c>
      <c r="D78" s="114" t="s">
        <v>70</v>
      </c>
      <c r="E78" s="114"/>
      <c r="F78" s="114"/>
      <c r="G78" s="105">
        <f t="shared" ref="G78:I83" si="11">G79</f>
        <v>572390.25</v>
      </c>
      <c r="H78" s="105">
        <f t="shared" si="11"/>
        <v>458797</v>
      </c>
      <c r="I78" s="105">
        <f t="shared" si="11"/>
        <v>475797</v>
      </c>
      <c r="L78" s="106"/>
      <c r="M78" s="106"/>
      <c r="N78" s="106"/>
    </row>
    <row r="79" spans="1:14" s="106" customFormat="1" x14ac:dyDescent="0.25">
      <c r="A79" s="102" t="s">
        <v>154</v>
      </c>
      <c r="B79" s="103" t="s">
        <v>11</v>
      </c>
      <c r="C79" s="104" t="s">
        <v>165</v>
      </c>
      <c r="D79" s="102" t="s">
        <v>8</v>
      </c>
      <c r="E79" s="102"/>
      <c r="F79" s="102"/>
      <c r="G79" s="101">
        <f t="shared" si="11"/>
        <v>572390.25</v>
      </c>
      <c r="H79" s="101">
        <f t="shared" si="11"/>
        <v>458797</v>
      </c>
      <c r="I79" s="101">
        <f t="shared" si="11"/>
        <v>475797</v>
      </c>
    </row>
    <row r="80" spans="1:14" s="106" customFormat="1" ht="42.75" customHeight="1" x14ac:dyDescent="0.25">
      <c r="A80" s="102" t="s">
        <v>155</v>
      </c>
      <c r="B80" s="108" t="s">
        <v>175</v>
      </c>
      <c r="C80" s="104" t="s">
        <v>165</v>
      </c>
      <c r="D80" s="102" t="s">
        <v>8</v>
      </c>
      <c r="E80" s="102" t="s">
        <v>104</v>
      </c>
      <c r="F80" s="102"/>
      <c r="G80" s="101">
        <f t="shared" si="11"/>
        <v>572390.25</v>
      </c>
      <c r="H80" s="101">
        <f t="shared" si="11"/>
        <v>458797</v>
      </c>
      <c r="I80" s="101">
        <f t="shared" si="11"/>
        <v>475797</v>
      </c>
    </row>
    <row r="81" spans="1:14" s="106" customFormat="1" ht="38.25" x14ac:dyDescent="0.25">
      <c r="A81" s="102" t="s">
        <v>156</v>
      </c>
      <c r="B81" s="103" t="s">
        <v>177</v>
      </c>
      <c r="C81" s="104" t="s">
        <v>165</v>
      </c>
      <c r="D81" s="102" t="s">
        <v>8</v>
      </c>
      <c r="E81" s="102" t="s">
        <v>107</v>
      </c>
      <c r="F81" s="102"/>
      <c r="G81" s="101">
        <f t="shared" si="11"/>
        <v>572390.25</v>
      </c>
      <c r="H81" s="101">
        <f t="shared" si="11"/>
        <v>458797</v>
      </c>
      <c r="I81" s="101">
        <f t="shared" si="11"/>
        <v>475797</v>
      </c>
    </row>
    <row r="82" spans="1:14" s="106" customFormat="1" ht="25.5" x14ac:dyDescent="0.25">
      <c r="A82" s="38" t="s">
        <v>157</v>
      </c>
      <c r="B82" s="103" t="s">
        <v>60</v>
      </c>
      <c r="C82" s="104" t="s">
        <v>165</v>
      </c>
      <c r="D82" s="102" t="s">
        <v>8</v>
      </c>
      <c r="E82" s="102" t="s">
        <v>108</v>
      </c>
      <c r="F82" s="102"/>
      <c r="G82" s="101">
        <f t="shared" si="11"/>
        <v>572390.25</v>
      </c>
      <c r="H82" s="101">
        <f t="shared" si="11"/>
        <v>458797</v>
      </c>
      <c r="I82" s="101">
        <f t="shared" si="11"/>
        <v>475797</v>
      </c>
    </row>
    <row r="83" spans="1:14" s="106" customFormat="1" ht="25.5" x14ac:dyDescent="0.25">
      <c r="A83" s="38" t="s">
        <v>158</v>
      </c>
      <c r="B83" s="103" t="s">
        <v>60</v>
      </c>
      <c r="C83" s="104" t="s">
        <v>165</v>
      </c>
      <c r="D83" s="102" t="s">
        <v>8</v>
      </c>
      <c r="E83" s="102" t="s">
        <v>108</v>
      </c>
      <c r="F83" s="102" t="s">
        <v>61</v>
      </c>
      <c r="G83" s="101">
        <f>G84</f>
        <v>572390.25</v>
      </c>
      <c r="H83" s="101">
        <f t="shared" si="11"/>
        <v>458797</v>
      </c>
      <c r="I83" s="101">
        <f t="shared" si="11"/>
        <v>475797</v>
      </c>
      <c r="L83" s="115"/>
      <c r="M83" s="115"/>
      <c r="N83" s="115"/>
    </row>
    <row r="84" spans="1:14" s="106" customFormat="1" ht="27.75" customHeight="1" x14ac:dyDescent="0.25">
      <c r="A84" s="38" t="s">
        <v>159</v>
      </c>
      <c r="B84" s="103" t="s">
        <v>62</v>
      </c>
      <c r="C84" s="104" t="s">
        <v>165</v>
      </c>
      <c r="D84" s="102" t="s">
        <v>8</v>
      </c>
      <c r="E84" s="102" t="s">
        <v>108</v>
      </c>
      <c r="F84" s="102" t="s">
        <v>63</v>
      </c>
      <c r="G84" s="101">
        <v>572390.25</v>
      </c>
      <c r="H84" s="101">
        <v>458797</v>
      </c>
      <c r="I84" s="101">
        <v>475797</v>
      </c>
    </row>
    <row r="85" spans="1:14" s="115" customFormat="1" x14ac:dyDescent="0.25">
      <c r="A85" s="168" t="s">
        <v>160</v>
      </c>
      <c r="B85" s="112" t="s">
        <v>90</v>
      </c>
      <c r="C85" s="113" t="s">
        <v>165</v>
      </c>
      <c r="D85" s="114" t="s">
        <v>91</v>
      </c>
      <c r="E85" s="114"/>
      <c r="F85" s="114"/>
      <c r="G85" s="105">
        <f t="shared" ref="G85:I90" si="12">G86</f>
        <v>2239096.64</v>
      </c>
      <c r="H85" s="105">
        <f t="shared" si="12"/>
        <v>527699</v>
      </c>
      <c r="I85" s="105">
        <f t="shared" si="12"/>
        <v>521557</v>
      </c>
      <c r="L85" s="106"/>
      <c r="M85" s="106"/>
      <c r="N85" s="106"/>
    </row>
    <row r="86" spans="1:14" s="106" customFormat="1" x14ac:dyDescent="0.25">
      <c r="A86" s="169" t="s">
        <v>161</v>
      </c>
      <c r="B86" s="103" t="s">
        <v>10</v>
      </c>
      <c r="C86" s="104" t="s">
        <v>165</v>
      </c>
      <c r="D86" s="102" t="s">
        <v>9</v>
      </c>
      <c r="E86" s="102"/>
      <c r="F86" s="102"/>
      <c r="G86" s="101">
        <f t="shared" si="12"/>
        <v>2239096.64</v>
      </c>
      <c r="H86" s="101">
        <f t="shared" si="12"/>
        <v>527699</v>
      </c>
      <c r="I86" s="101">
        <f t="shared" si="12"/>
        <v>521557</v>
      </c>
    </row>
    <row r="87" spans="1:14" s="106" customFormat="1" ht="42.75" customHeight="1" x14ac:dyDescent="0.25">
      <c r="A87" s="169" t="s">
        <v>162</v>
      </c>
      <c r="B87" s="108" t="s">
        <v>175</v>
      </c>
      <c r="C87" s="104" t="s">
        <v>165</v>
      </c>
      <c r="D87" s="102" t="s">
        <v>9</v>
      </c>
      <c r="E87" s="102" t="s">
        <v>104</v>
      </c>
      <c r="F87" s="102"/>
      <c r="G87" s="101">
        <f t="shared" si="12"/>
        <v>2239096.64</v>
      </c>
      <c r="H87" s="101">
        <f t="shared" si="12"/>
        <v>527699</v>
      </c>
      <c r="I87" s="101">
        <f t="shared" si="12"/>
        <v>521557</v>
      </c>
    </row>
    <row r="88" spans="1:14" s="106" customFormat="1" ht="60" x14ac:dyDescent="0.25">
      <c r="A88" s="169" t="s">
        <v>163</v>
      </c>
      <c r="B88" s="170" t="s">
        <v>178</v>
      </c>
      <c r="C88" s="104" t="s">
        <v>165</v>
      </c>
      <c r="D88" s="102" t="s">
        <v>9</v>
      </c>
      <c r="E88" s="102" t="s">
        <v>109</v>
      </c>
      <c r="F88" s="102"/>
      <c r="G88" s="101">
        <f t="shared" si="12"/>
        <v>2239096.64</v>
      </c>
      <c r="H88" s="101">
        <f t="shared" si="12"/>
        <v>527699</v>
      </c>
      <c r="I88" s="101">
        <f t="shared" si="12"/>
        <v>521557</v>
      </c>
    </row>
    <row r="89" spans="1:14" s="106" customFormat="1" ht="25.5" x14ac:dyDescent="0.25">
      <c r="A89" s="169" t="s">
        <v>204</v>
      </c>
      <c r="B89" s="103" t="s">
        <v>1</v>
      </c>
      <c r="C89" s="104" t="s">
        <v>165</v>
      </c>
      <c r="D89" s="102" t="s">
        <v>9</v>
      </c>
      <c r="E89" s="102" t="s">
        <v>110</v>
      </c>
      <c r="F89" s="102"/>
      <c r="G89" s="101">
        <f t="shared" si="12"/>
        <v>2239096.64</v>
      </c>
      <c r="H89" s="101">
        <f t="shared" si="12"/>
        <v>527699</v>
      </c>
      <c r="I89" s="101">
        <f t="shared" si="12"/>
        <v>521557</v>
      </c>
    </row>
    <row r="90" spans="1:14" s="106" customFormat="1" ht="25.5" x14ac:dyDescent="0.25">
      <c r="A90" s="169" t="s">
        <v>205</v>
      </c>
      <c r="B90" s="103" t="s">
        <v>60</v>
      </c>
      <c r="C90" s="104" t="s">
        <v>165</v>
      </c>
      <c r="D90" s="102" t="s">
        <v>9</v>
      </c>
      <c r="E90" s="102" t="s">
        <v>110</v>
      </c>
      <c r="F90" s="102" t="s">
        <v>61</v>
      </c>
      <c r="G90" s="101">
        <f>G91</f>
        <v>2239096.64</v>
      </c>
      <c r="H90" s="101">
        <f t="shared" si="12"/>
        <v>527699</v>
      </c>
      <c r="I90" s="101">
        <f t="shared" si="12"/>
        <v>521557</v>
      </c>
      <c r="L90" s="115"/>
      <c r="M90" s="115"/>
      <c r="N90" s="115"/>
    </row>
    <row r="91" spans="1:14" s="106" customFormat="1" ht="24" customHeight="1" x14ac:dyDescent="0.25">
      <c r="A91" s="169" t="s">
        <v>206</v>
      </c>
      <c r="B91" s="103" t="s">
        <v>62</v>
      </c>
      <c r="C91" s="104" t="s">
        <v>165</v>
      </c>
      <c r="D91" s="102" t="s">
        <v>9</v>
      </c>
      <c r="E91" s="102" t="s">
        <v>110</v>
      </c>
      <c r="F91" s="102" t="s">
        <v>63</v>
      </c>
      <c r="G91" s="101">
        <f>G93+G95+G97+G99+G101+G103+G105</f>
        <v>2239096.64</v>
      </c>
      <c r="H91" s="101">
        <v>527699</v>
      </c>
      <c r="I91" s="101">
        <v>521557</v>
      </c>
    </row>
    <row r="92" spans="1:14" s="106" customFormat="1" ht="24" customHeight="1" x14ac:dyDescent="0.25">
      <c r="A92" s="169" t="s">
        <v>207</v>
      </c>
      <c r="B92" s="103" t="s">
        <v>60</v>
      </c>
      <c r="C92" s="104" t="s">
        <v>165</v>
      </c>
      <c r="D92" s="102" t="s">
        <v>9</v>
      </c>
      <c r="E92" s="102" t="s">
        <v>242</v>
      </c>
      <c r="F92" s="102" t="s">
        <v>61</v>
      </c>
      <c r="G92" s="101">
        <f>G93</f>
        <v>540718.64</v>
      </c>
      <c r="H92" s="101">
        <v>0</v>
      </c>
      <c r="I92" s="101">
        <v>0</v>
      </c>
    </row>
    <row r="93" spans="1:14" s="106" customFormat="1" ht="24" customHeight="1" x14ac:dyDescent="0.25">
      <c r="A93" s="125">
        <v>77</v>
      </c>
      <c r="B93" s="103" t="s">
        <v>62</v>
      </c>
      <c r="C93" s="104" t="s">
        <v>165</v>
      </c>
      <c r="D93" s="102" t="s">
        <v>9</v>
      </c>
      <c r="E93" s="102" t="s">
        <v>242</v>
      </c>
      <c r="F93" s="102" t="s">
        <v>63</v>
      </c>
      <c r="G93" s="101">
        <v>540718.64</v>
      </c>
      <c r="H93" s="101">
        <v>0</v>
      </c>
      <c r="I93" s="101">
        <v>0</v>
      </c>
    </row>
    <row r="94" spans="1:14" s="106" customFormat="1" ht="24" customHeight="1" x14ac:dyDescent="0.25">
      <c r="A94" s="125">
        <v>78</v>
      </c>
      <c r="B94" s="103" t="s">
        <v>60</v>
      </c>
      <c r="C94" s="104" t="s">
        <v>165</v>
      </c>
      <c r="D94" s="102" t="s">
        <v>9</v>
      </c>
      <c r="E94" s="102" t="s">
        <v>243</v>
      </c>
      <c r="F94" s="102" t="s">
        <v>61</v>
      </c>
      <c r="G94" s="101">
        <f>G95</f>
        <v>497000</v>
      </c>
      <c r="H94" s="101">
        <v>0</v>
      </c>
      <c r="I94" s="101">
        <v>0</v>
      </c>
    </row>
    <row r="95" spans="1:14" s="106" customFormat="1" ht="24" customHeight="1" x14ac:dyDescent="0.25">
      <c r="A95" s="169" t="s">
        <v>218</v>
      </c>
      <c r="B95" s="103" t="s">
        <v>62</v>
      </c>
      <c r="C95" s="104" t="s">
        <v>165</v>
      </c>
      <c r="D95" s="102" t="s">
        <v>9</v>
      </c>
      <c r="E95" s="102" t="s">
        <v>243</v>
      </c>
      <c r="F95" s="102" t="s">
        <v>63</v>
      </c>
      <c r="G95" s="101">
        <v>497000</v>
      </c>
      <c r="H95" s="101">
        <v>0</v>
      </c>
      <c r="I95" s="101">
        <v>0</v>
      </c>
    </row>
    <row r="96" spans="1:14" s="106" customFormat="1" ht="24" customHeight="1" x14ac:dyDescent="0.25">
      <c r="A96" s="169" t="s">
        <v>219</v>
      </c>
      <c r="B96" s="103" t="s">
        <v>60</v>
      </c>
      <c r="C96" s="104" t="s">
        <v>165</v>
      </c>
      <c r="D96" s="102" t="s">
        <v>9</v>
      </c>
      <c r="E96" s="102" t="s">
        <v>244</v>
      </c>
      <c r="F96" s="102" t="s">
        <v>61</v>
      </c>
      <c r="G96" s="101">
        <v>39627</v>
      </c>
      <c r="H96" s="101">
        <v>0</v>
      </c>
      <c r="I96" s="101">
        <v>0</v>
      </c>
    </row>
    <row r="97" spans="1:16" s="106" customFormat="1" ht="24" customHeight="1" x14ac:dyDescent="0.25">
      <c r="A97" s="169" t="s">
        <v>220</v>
      </c>
      <c r="B97" s="103" t="s">
        <v>62</v>
      </c>
      <c r="C97" s="104" t="s">
        <v>165</v>
      </c>
      <c r="D97" s="102" t="s">
        <v>9</v>
      </c>
      <c r="E97" s="102" t="s">
        <v>244</v>
      </c>
      <c r="F97" s="102" t="s">
        <v>63</v>
      </c>
      <c r="G97" s="101">
        <v>39627</v>
      </c>
      <c r="H97" s="101">
        <v>0</v>
      </c>
      <c r="I97" s="101">
        <v>0</v>
      </c>
    </row>
    <row r="98" spans="1:16" s="106" customFormat="1" ht="24" customHeight="1" x14ac:dyDescent="0.25">
      <c r="A98" s="169" t="s">
        <v>221</v>
      </c>
      <c r="B98" s="103" t="s">
        <v>60</v>
      </c>
      <c r="C98" s="104" t="s">
        <v>165</v>
      </c>
      <c r="D98" s="102" t="s">
        <v>9</v>
      </c>
      <c r="E98" s="102" t="s">
        <v>245</v>
      </c>
      <c r="F98" s="102" t="s">
        <v>61</v>
      </c>
      <c r="G98" s="101">
        <v>28501</v>
      </c>
      <c r="H98" s="101">
        <v>0</v>
      </c>
      <c r="I98" s="101">
        <v>0</v>
      </c>
    </row>
    <row r="99" spans="1:16" s="106" customFormat="1" ht="24" customHeight="1" x14ac:dyDescent="0.25">
      <c r="A99" s="169" t="s">
        <v>222</v>
      </c>
      <c r="B99" s="103" t="s">
        <v>62</v>
      </c>
      <c r="C99" s="104" t="s">
        <v>165</v>
      </c>
      <c r="D99" s="102" t="s">
        <v>9</v>
      </c>
      <c r="E99" s="102" t="s">
        <v>245</v>
      </c>
      <c r="F99" s="102" t="s">
        <v>63</v>
      </c>
      <c r="G99" s="101">
        <v>28501</v>
      </c>
      <c r="H99" s="101">
        <v>0</v>
      </c>
      <c r="I99" s="101">
        <v>0</v>
      </c>
    </row>
    <row r="100" spans="1:16" s="106" customFormat="1" ht="24" customHeight="1" x14ac:dyDescent="0.25">
      <c r="A100" s="169" t="s">
        <v>223</v>
      </c>
      <c r="B100" s="103" t="s">
        <v>60</v>
      </c>
      <c r="C100" s="104" t="s">
        <v>165</v>
      </c>
      <c r="D100" s="102" t="s">
        <v>9</v>
      </c>
      <c r="E100" s="102" t="s">
        <v>246</v>
      </c>
      <c r="F100" s="102" t="s">
        <v>61</v>
      </c>
      <c r="G100" s="101">
        <v>805000</v>
      </c>
      <c r="H100" s="101">
        <v>0</v>
      </c>
      <c r="I100" s="101">
        <v>0</v>
      </c>
    </row>
    <row r="101" spans="1:16" s="106" customFormat="1" ht="24" customHeight="1" x14ac:dyDescent="0.25">
      <c r="A101" s="169" t="s">
        <v>224</v>
      </c>
      <c r="B101" s="103" t="s">
        <v>62</v>
      </c>
      <c r="C101" s="104" t="s">
        <v>165</v>
      </c>
      <c r="D101" s="102" t="s">
        <v>9</v>
      </c>
      <c r="E101" s="102" t="s">
        <v>246</v>
      </c>
      <c r="F101" s="102" t="s">
        <v>63</v>
      </c>
      <c r="G101" s="101">
        <v>805000</v>
      </c>
      <c r="H101" s="101">
        <v>0</v>
      </c>
      <c r="I101" s="101">
        <v>0</v>
      </c>
    </row>
    <row r="102" spans="1:16" s="106" customFormat="1" ht="24" customHeight="1" x14ac:dyDescent="0.25">
      <c r="A102" s="125">
        <v>86</v>
      </c>
      <c r="B102" s="103" t="s">
        <v>60</v>
      </c>
      <c r="C102" s="104" t="s">
        <v>165</v>
      </c>
      <c r="D102" s="102" t="s">
        <v>9</v>
      </c>
      <c r="E102" s="102" t="s">
        <v>247</v>
      </c>
      <c r="F102" s="102" t="s">
        <v>61</v>
      </c>
      <c r="G102" s="101">
        <v>254000</v>
      </c>
      <c r="H102" s="101">
        <v>0</v>
      </c>
      <c r="I102" s="101">
        <v>0</v>
      </c>
    </row>
    <row r="103" spans="1:16" s="106" customFormat="1" ht="24" customHeight="1" x14ac:dyDescent="0.25">
      <c r="A103" s="125">
        <v>87</v>
      </c>
      <c r="B103" s="103" t="s">
        <v>62</v>
      </c>
      <c r="C103" s="104" t="s">
        <v>165</v>
      </c>
      <c r="D103" s="102" t="s">
        <v>9</v>
      </c>
      <c r="E103" s="102" t="s">
        <v>247</v>
      </c>
      <c r="F103" s="102" t="s">
        <v>63</v>
      </c>
      <c r="G103" s="101">
        <v>254000</v>
      </c>
      <c r="H103" s="101">
        <v>0</v>
      </c>
      <c r="I103" s="101">
        <v>0</v>
      </c>
    </row>
    <row r="104" spans="1:16" s="106" customFormat="1" ht="24" customHeight="1" x14ac:dyDescent="0.25">
      <c r="A104" s="125">
        <v>88</v>
      </c>
      <c r="B104" s="103" t="s">
        <v>60</v>
      </c>
      <c r="C104" s="104" t="s">
        <v>165</v>
      </c>
      <c r="D104" s="102" t="s">
        <v>9</v>
      </c>
      <c r="E104" s="102" t="s">
        <v>248</v>
      </c>
      <c r="F104" s="102" t="s">
        <v>61</v>
      </c>
      <c r="G104" s="101">
        <v>74250</v>
      </c>
      <c r="H104" s="101">
        <v>0</v>
      </c>
      <c r="I104" s="101">
        <v>0</v>
      </c>
    </row>
    <row r="105" spans="1:16" s="106" customFormat="1" ht="24" customHeight="1" x14ac:dyDescent="0.25">
      <c r="A105" s="169" t="s">
        <v>249</v>
      </c>
      <c r="B105" s="120" t="s">
        <v>62</v>
      </c>
      <c r="C105" s="104" t="s">
        <v>165</v>
      </c>
      <c r="D105" s="102" t="s">
        <v>9</v>
      </c>
      <c r="E105" s="102" t="s">
        <v>248</v>
      </c>
      <c r="F105" s="102" t="s">
        <v>63</v>
      </c>
      <c r="G105" s="101">
        <v>74250</v>
      </c>
      <c r="H105" s="101">
        <v>0</v>
      </c>
      <c r="I105" s="101">
        <v>0</v>
      </c>
    </row>
    <row r="106" spans="1:16" s="115" customFormat="1" ht="18" customHeight="1" x14ac:dyDescent="0.25">
      <c r="A106" s="145">
        <v>90</v>
      </c>
      <c r="B106" s="143" t="s">
        <v>191</v>
      </c>
      <c r="C106" s="113" t="s">
        <v>165</v>
      </c>
      <c r="D106" s="114" t="s">
        <v>193</v>
      </c>
      <c r="E106" s="114" t="s">
        <v>101</v>
      </c>
      <c r="F106" s="114"/>
      <c r="G106" s="105">
        <v>60000</v>
      </c>
      <c r="H106" s="105">
        <v>60000</v>
      </c>
      <c r="I106" s="105">
        <v>60000</v>
      </c>
      <c r="L106" s="106"/>
      <c r="M106" s="106"/>
      <c r="N106" s="106"/>
    </row>
    <row r="107" spans="1:16" s="106" customFormat="1" ht="18.75" customHeight="1" x14ac:dyDescent="0.25">
      <c r="A107" s="125">
        <v>91</v>
      </c>
      <c r="B107" s="119" t="s">
        <v>192</v>
      </c>
      <c r="C107" s="104" t="s">
        <v>165</v>
      </c>
      <c r="D107" s="102" t="s">
        <v>194</v>
      </c>
      <c r="E107" s="102" t="s">
        <v>190</v>
      </c>
      <c r="F107" s="102"/>
      <c r="G107" s="101">
        <v>60000</v>
      </c>
      <c r="H107" s="101">
        <v>60000</v>
      </c>
      <c r="I107" s="101">
        <v>60000</v>
      </c>
    </row>
    <row r="108" spans="1:16" s="106" customFormat="1" ht="18.75" customHeight="1" x14ac:dyDescent="0.25">
      <c r="A108" s="125">
        <v>92</v>
      </c>
      <c r="B108" s="120" t="s">
        <v>4</v>
      </c>
      <c r="C108" s="104" t="s">
        <v>165</v>
      </c>
      <c r="D108" s="102" t="s">
        <v>194</v>
      </c>
      <c r="E108" s="102" t="s">
        <v>197</v>
      </c>
      <c r="F108" s="102" t="s">
        <v>5</v>
      </c>
      <c r="G108" s="101">
        <v>60000</v>
      </c>
      <c r="H108" s="101">
        <v>60000</v>
      </c>
      <c r="I108" s="101">
        <v>60000</v>
      </c>
      <c r="L108" s="115"/>
      <c r="M108" s="115"/>
      <c r="N108" s="115"/>
    </row>
    <row r="109" spans="1:16" s="106" customFormat="1" ht="17.25" customHeight="1" x14ac:dyDescent="0.25">
      <c r="A109" s="125">
        <v>93</v>
      </c>
      <c r="B109" s="121" t="s">
        <v>195</v>
      </c>
      <c r="C109" s="104" t="s">
        <v>165</v>
      </c>
      <c r="D109" s="102" t="s">
        <v>194</v>
      </c>
      <c r="E109" s="102" t="s">
        <v>190</v>
      </c>
      <c r="F109" s="102" t="s">
        <v>13</v>
      </c>
      <c r="G109" s="101">
        <v>60000</v>
      </c>
      <c r="H109" s="101">
        <v>60000</v>
      </c>
      <c r="I109" s="101">
        <v>60000</v>
      </c>
      <c r="L109" s="5"/>
      <c r="M109" s="5"/>
      <c r="N109" s="5"/>
    </row>
    <row r="110" spans="1:16" s="115" customFormat="1" x14ac:dyDescent="0.25">
      <c r="A110" s="145">
        <v>94</v>
      </c>
      <c r="B110" s="122" t="s">
        <v>66</v>
      </c>
      <c r="C110" s="113" t="s">
        <v>165</v>
      </c>
      <c r="D110" s="114" t="s">
        <v>28</v>
      </c>
      <c r="E110" s="114"/>
      <c r="F110" s="114"/>
      <c r="G110" s="105">
        <f>G111</f>
        <v>20323</v>
      </c>
      <c r="H110" s="105">
        <f>H111</f>
        <v>20309</v>
      </c>
      <c r="I110" s="105">
        <f>I111</f>
        <v>20323</v>
      </c>
      <c r="L110" s="5"/>
      <c r="M110" s="5"/>
      <c r="N110" s="5"/>
    </row>
    <row r="111" spans="1:16" s="106" customFormat="1" ht="28.5" customHeight="1" x14ac:dyDescent="0.25">
      <c r="A111" s="125">
        <v>95</v>
      </c>
      <c r="B111" s="110" t="s">
        <v>98</v>
      </c>
      <c r="C111" s="104" t="s">
        <v>165</v>
      </c>
      <c r="D111" s="102" t="s">
        <v>32</v>
      </c>
      <c r="E111" s="102"/>
      <c r="F111" s="102"/>
      <c r="G111" s="101">
        <f t="shared" ref="G111:I115" si="13">G112</f>
        <v>20323</v>
      </c>
      <c r="H111" s="101">
        <f t="shared" si="13"/>
        <v>20309</v>
      </c>
      <c r="I111" s="101">
        <f t="shared" si="13"/>
        <v>20323</v>
      </c>
      <c r="L111" s="5"/>
      <c r="M111" s="5"/>
      <c r="N111" s="5"/>
      <c r="O111" s="5"/>
      <c r="P111" s="5"/>
    </row>
    <row r="112" spans="1:16" ht="38.25" x14ac:dyDescent="0.25">
      <c r="A112" s="146">
        <v>96</v>
      </c>
      <c r="B112" s="123" t="s">
        <v>175</v>
      </c>
      <c r="C112" s="65" t="s">
        <v>165</v>
      </c>
      <c r="D112" s="38" t="s">
        <v>32</v>
      </c>
      <c r="E112" s="38" t="s">
        <v>104</v>
      </c>
      <c r="F112" s="38"/>
      <c r="G112" s="59">
        <f t="shared" si="13"/>
        <v>20323</v>
      </c>
      <c r="H112" s="59">
        <f t="shared" si="13"/>
        <v>20309</v>
      </c>
      <c r="I112" s="59">
        <f t="shared" si="13"/>
        <v>20323</v>
      </c>
    </row>
    <row r="113" spans="1:9" ht="51" x14ac:dyDescent="0.25">
      <c r="A113" s="146">
        <v>97</v>
      </c>
      <c r="B113" s="124" t="s">
        <v>180</v>
      </c>
      <c r="C113" s="65" t="s">
        <v>165</v>
      </c>
      <c r="D113" s="38" t="s">
        <v>32</v>
      </c>
      <c r="E113" s="38" t="s">
        <v>111</v>
      </c>
      <c r="F113" s="38"/>
      <c r="G113" s="59">
        <f t="shared" si="13"/>
        <v>20323</v>
      </c>
      <c r="H113" s="59">
        <f t="shared" si="13"/>
        <v>20309</v>
      </c>
      <c r="I113" s="59">
        <f t="shared" si="13"/>
        <v>20323</v>
      </c>
    </row>
    <row r="114" spans="1:9" ht="25.5" x14ac:dyDescent="0.25">
      <c r="A114" s="146">
        <v>98</v>
      </c>
      <c r="B114" s="124" t="s">
        <v>2</v>
      </c>
      <c r="C114" s="65" t="s">
        <v>165</v>
      </c>
      <c r="D114" s="38" t="s">
        <v>32</v>
      </c>
      <c r="E114" s="38" t="s">
        <v>112</v>
      </c>
      <c r="F114" s="38"/>
      <c r="G114" s="59">
        <f t="shared" si="13"/>
        <v>20323</v>
      </c>
      <c r="H114" s="59">
        <f t="shared" si="13"/>
        <v>20309</v>
      </c>
      <c r="I114" s="59">
        <f t="shared" si="13"/>
        <v>20323</v>
      </c>
    </row>
    <row r="115" spans="1:9" ht="25.5" x14ac:dyDescent="0.25">
      <c r="A115" s="146">
        <v>99</v>
      </c>
      <c r="B115" s="124" t="s">
        <v>60</v>
      </c>
      <c r="C115" s="65" t="s">
        <v>165</v>
      </c>
      <c r="D115" s="38" t="s">
        <v>32</v>
      </c>
      <c r="E115" s="38" t="s">
        <v>112</v>
      </c>
      <c r="F115" s="38" t="s">
        <v>61</v>
      </c>
      <c r="G115" s="59">
        <f t="shared" si="13"/>
        <v>20323</v>
      </c>
      <c r="H115" s="59">
        <f t="shared" si="13"/>
        <v>20309</v>
      </c>
      <c r="I115" s="59">
        <f t="shared" si="13"/>
        <v>20323</v>
      </c>
    </row>
    <row r="116" spans="1:9" ht="31.5" customHeight="1" x14ac:dyDescent="0.25">
      <c r="A116" s="146">
        <v>100</v>
      </c>
      <c r="B116" s="124" t="s">
        <v>62</v>
      </c>
      <c r="C116" s="65" t="s">
        <v>165</v>
      </c>
      <c r="D116" s="38" t="s">
        <v>32</v>
      </c>
      <c r="E116" s="38" t="s">
        <v>112</v>
      </c>
      <c r="F116" s="38" t="s">
        <v>63</v>
      </c>
      <c r="G116" s="59">
        <v>20323</v>
      </c>
      <c r="H116" s="59">
        <v>20309</v>
      </c>
      <c r="I116" s="59">
        <v>20323</v>
      </c>
    </row>
    <row r="117" spans="1:9" x14ac:dyDescent="0.25">
      <c r="A117" s="147">
        <v>101</v>
      </c>
      <c r="B117" s="144" t="s">
        <v>170</v>
      </c>
      <c r="C117" s="65" t="s">
        <v>165</v>
      </c>
      <c r="D117" s="65"/>
      <c r="E117" s="65"/>
      <c r="F117" s="65"/>
      <c r="G117" s="66">
        <v>0</v>
      </c>
      <c r="H117" s="66">
        <v>137758</v>
      </c>
      <c r="I117" s="66">
        <v>276890</v>
      </c>
    </row>
    <row r="118" spans="1:9" x14ac:dyDescent="0.25">
      <c r="A118" s="147">
        <v>102</v>
      </c>
      <c r="B118" s="144" t="s">
        <v>15</v>
      </c>
      <c r="C118" s="65"/>
      <c r="D118" s="65"/>
      <c r="E118" s="65"/>
      <c r="F118" s="65"/>
      <c r="G118" s="66">
        <f>G66+G78+G85+G106+G110+G117+G18</f>
        <v>7932763.0500000007</v>
      </c>
      <c r="H118" s="66">
        <f>H66+H78+H85+H106+H110+H117+H18</f>
        <v>5606311</v>
      </c>
      <c r="I118" s="66">
        <f>I66+I78+I85+I106+I110+I117+I18</f>
        <v>5540909</v>
      </c>
    </row>
    <row r="119" spans="1:9" x14ac:dyDescent="0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x14ac:dyDescent="0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x14ac:dyDescent="0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x14ac:dyDescent="0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x14ac:dyDescent="0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x14ac:dyDescent="0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8" spans="1:9" x14ac:dyDescent="0.25">
      <c r="B128" s="5"/>
      <c r="C128" s="5"/>
      <c r="D128" s="5"/>
      <c r="E128" s="5"/>
      <c r="F128" s="5"/>
      <c r="G128" s="5"/>
      <c r="H128" s="5"/>
      <c r="I128" s="5"/>
    </row>
    <row r="129" spans="2:9" x14ac:dyDescent="0.25">
      <c r="B129" s="5"/>
      <c r="C129" s="5"/>
      <c r="D129" s="5"/>
      <c r="E129" s="5"/>
      <c r="F129" s="5"/>
      <c r="G129" s="5"/>
      <c r="H129" s="5"/>
      <c r="I129" s="5"/>
    </row>
    <row r="130" spans="2:9" x14ac:dyDescent="0.25">
      <c r="B130" s="5"/>
      <c r="C130" s="5"/>
      <c r="D130" s="5"/>
      <c r="E130" s="5"/>
      <c r="F130" s="5"/>
      <c r="G130" s="5"/>
      <c r="H130" s="5"/>
      <c r="I130" s="5"/>
    </row>
    <row r="131" spans="2:9" x14ac:dyDescent="0.25">
      <c r="B131" s="5"/>
      <c r="C131" s="5"/>
      <c r="D131" s="5"/>
      <c r="E131" s="5"/>
      <c r="F131" s="5"/>
      <c r="G131" s="5"/>
      <c r="H131" s="5"/>
      <c r="I131" s="5"/>
    </row>
    <row r="132" spans="2:9" x14ac:dyDescent="0.25">
      <c r="B132" s="5"/>
      <c r="C132" s="5"/>
      <c r="D132" s="5"/>
      <c r="E132" s="5"/>
      <c r="F132" s="5"/>
      <c r="G132" s="5"/>
      <c r="H132" s="5"/>
      <c r="I132" s="5"/>
    </row>
    <row r="133" spans="2:9" x14ac:dyDescent="0.25">
      <c r="B133" s="5"/>
      <c r="C133" s="5"/>
      <c r="D133" s="5"/>
      <c r="E133" s="5"/>
      <c r="F133" s="5"/>
      <c r="G133" s="5"/>
      <c r="H133" s="5"/>
      <c r="I133" s="5"/>
    </row>
    <row r="134" spans="2:9" x14ac:dyDescent="0.25">
      <c r="B134" s="5"/>
      <c r="C134" s="5"/>
      <c r="D134" s="5"/>
      <c r="E134" s="5"/>
      <c r="F134" s="5"/>
      <c r="G134" s="5"/>
      <c r="H134" s="5"/>
      <c r="I134" s="5"/>
    </row>
  </sheetData>
  <mergeCells count="8">
    <mergeCell ref="A11:I11"/>
    <mergeCell ref="A12:I12"/>
    <mergeCell ref="G2:I2"/>
    <mergeCell ref="G1:I1"/>
    <mergeCell ref="G3:I3"/>
    <mergeCell ref="G6:I6"/>
    <mergeCell ref="G7:I7"/>
    <mergeCell ref="G8:I8"/>
  </mergeCells>
  <phoneticPr fontId="3" type="noConversion"/>
  <pageMargins left="0.39370078740157483" right="0" top="0.59055118110236227" bottom="0" header="0.39370078740157483" footer="0.3937007874015748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tabSelected="1" zoomScale="98" zoomScaleNormal="98" workbookViewId="0">
      <selection sqref="A1:H118"/>
    </sheetView>
  </sheetViews>
  <sheetFormatPr defaultRowHeight="12.75" x14ac:dyDescent="0.2"/>
  <cols>
    <col min="1" max="1" width="3.5703125" style="42" customWidth="1"/>
    <col min="2" max="2" width="60.5703125" style="43" customWidth="1"/>
    <col min="3" max="3" width="13.28515625" style="44" customWidth="1"/>
    <col min="4" max="4" width="7.85546875" style="44" customWidth="1"/>
    <col min="5" max="5" width="7.42578125" style="44" customWidth="1"/>
    <col min="6" max="6" width="13.85546875" style="52" customWidth="1"/>
    <col min="7" max="7" width="15.140625" style="46" customWidth="1"/>
    <col min="8" max="8" width="15.7109375" style="46" customWidth="1"/>
    <col min="9" max="9" width="11.7109375" style="46" customWidth="1"/>
    <col min="10" max="10" width="9.140625" style="46"/>
    <col min="11" max="11" width="10" style="46" bestFit="1" customWidth="1"/>
    <col min="12" max="14" width="9.140625" style="46"/>
    <col min="15" max="15" width="24.28515625" style="46" customWidth="1"/>
    <col min="16" max="21" width="9.140625" style="46"/>
    <col min="22" max="22" width="66.7109375" style="46" customWidth="1"/>
    <col min="23" max="16384" width="9.140625" style="46"/>
  </cols>
  <sheetData>
    <row r="1" spans="1:8" ht="15.75" x14ac:dyDescent="0.25">
      <c r="D1" s="45"/>
      <c r="F1" s="53"/>
      <c r="G1" s="161" t="s">
        <v>208</v>
      </c>
      <c r="H1" s="161"/>
    </row>
    <row r="2" spans="1:8" ht="15.75" x14ac:dyDescent="0.25">
      <c r="D2" s="45"/>
      <c r="F2" s="54"/>
      <c r="G2" s="5" t="s">
        <v>200</v>
      </c>
      <c r="H2" s="5"/>
    </row>
    <row r="3" spans="1:8" ht="15.75" x14ac:dyDescent="0.25">
      <c r="D3" s="47"/>
      <c r="F3" s="55"/>
      <c r="G3" s="5" t="s">
        <v>251</v>
      </c>
      <c r="H3" s="5"/>
    </row>
    <row r="4" spans="1:8" ht="15.75" x14ac:dyDescent="0.25">
      <c r="D4" s="48"/>
      <c r="F4" s="56"/>
      <c r="G4" s="5" t="s">
        <v>240</v>
      </c>
      <c r="H4" s="5"/>
    </row>
    <row r="5" spans="1:8" ht="9" customHeight="1" x14ac:dyDescent="0.25">
      <c r="D5" s="48"/>
      <c r="F5" s="56"/>
      <c r="G5" s="5"/>
      <c r="H5" s="5"/>
    </row>
    <row r="6" spans="1:8" ht="15.75" x14ac:dyDescent="0.25">
      <c r="D6" s="48"/>
      <c r="F6" s="56"/>
      <c r="G6" s="161" t="s">
        <v>208</v>
      </c>
      <c r="H6" s="161"/>
    </row>
    <row r="7" spans="1:8" ht="15.75" x14ac:dyDescent="0.25">
      <c r="D7" s="48"/>
      <c r="F7" s="56"/>
      <c r="G7" s="5" t="s">
        <v>200</v>
      </c>
      <c r="H7" s="5"/>
    </row>
    <row r="8" spans="1:8" ht="15.75" x14ac:dyDescent="0.25">
      <c r="D8" s="48"/>
      <c r="F8" s="56"/>
      <c r="G8" s="5" t="s">
        <v>251</v>
      </c>
      <c r="H8" s="5"/>
    </row>
    <row r="9" spans="1:8" ht="15.75" x14ac:dyDescent="0.25">
      <c r="D9" s="48"/>
      <c r="F9" s="56"/>
      <c r="G9" s="5" t="s">
        <v>201</v>
      </c>
      <c r="H9" s="5"/>
    </row>
    <row r="10" spans="1:8" ht="9" customHeight="1" x14ac:dyDescent="0.25">
      <c r="D10" s="48"/>
      <c r="F10" s="56"/>
      <c r="G10" s="5"/>
      <c r="H10" s="5"/>
    </row>
    <row r="11" spans="1:8" ht="47.25" customHeight="1" x14ac:dyDescent="0.2">
      <c r="A11" s="162" t="s">
        <v>185</v>
      </c>
      <c r="B11" s="162"/>
      <c r="C11" s="162"/>
      <c r="D11" s="162"/>
      <c r="E11" s="162"/>
      <c r="F11" s="162"/>
      <c r="G11" s="162"/>
      <c r="H11" s="162"/>
    </row>
    <row r="12" spans="1:8" ht="17.25" customHeight="1" x14ac:dyDescent="0.2">
      <c r="A12" s="162"/>
      <c r="B12" s="162"/>
      <c r="C12" s="162"/>
      <c r="D12" s="162"/>
      <c r="E12" s="162"/>
      <c r="F12" s="162"/>
      <c r="G12" s="162"/>
      <c r="H12" s="162"/>
    </row>
    <row r="13" spans="1:8" x14ac:dyDescent="0.2">
      <c r="A13" s="50"/>
      <c r="B13" s="49"/>
      <c r="C13" s="49"/>
      <c r="D13" s="49"/>
      <c r="E13" s="49"/>
      <c r="F13" s="57"/>
    </row>
    <row r="14" spans="1:8" x14ac:dyDescent="0.2">
      <c r="H14" s="51" t="s">
        <v>100</v>
      </c>
    </row>
    <row r="15" spans="1:8" ht="51" x14ac:dyDescent="0.2">
      <c r="A15" s="37" t="s">
        <v>71</v>
      </c>
      <c r="B15" s="37" t="s">
        <v>51</v>
      </c>
      <c r="C15" s="38" t="s">
        <v>23</v>
      </c>
      <c r="D15" s="38" t="s">
        <v>24</v>
      </c>
      <c r="E15" s="38" t="s">
        <v>53</v>
      </c>
      <c r="F15" s="58" t="s">
        <v>186</v>
      </c>
      <c r="G15" s="39" t="s">
        <v>187</v>
      </c>
      <c r="H15" s="58" t="s">
        <v>188</v>
      </c>
    </row>
    <row r="16" spans="1:8" x14ac:dyDescent="0.2">
      <c r="A16" s="40" t="s">
        <v>74</v>
      </c>
      <c r="B16" s="38" t="s">
        <v>75</v>
      </c>
      <c r="C16" s="40" t="s">
        <v>76</v>
      </c>
      <c r="D16" s="38" t="s">
        <v>77</v>
      </c>
      <c r="E16" s="40" t="s">
        <v>78</v>
      </c>
      <c r="F16" s="38" t="s">
        <v>79</v>
      </c>
      <c r="G16" s="40" t="s">
        <v>80</v>
      </c>
      <c r="H16" s="38" t="s">
        <v>84</v>
      </c>
    </row>
    <row r="17" spans="1:11" ht="47.25" x14ac:dyDescent="0.2">
      <c r="A17" s="111" t="s">
        <v>74</v>
      </c>
      <c r="B17" s="127" t="s">
        <v>175</v>
      </c>
      <c r="C17" s="71" t="s">
        <v>104</v>
      </c>
      <c r="D17" s="71" t="s">
        <v>54</v>
      </c>
      <c r="E17" s="71" t="s">
        <v>54</v>
      </c>
      <c r="F17" s="72">
        <f>F18+F43+F49+F55</f>
        <v>3102795.89</v>
      </c>
      <c r="G17" s="72">
        <f>G18+G43+G49+G55</f>
        <v>1192091</v>
      </c>
      <c r="H17" s="72">
        <f>H18+H43+H49+H55</f>
        <v>1195263</v>
      </c>
      <c r="K17" s="52"/>
    </row>
    <row r="18" spans="1:11" ht="47.25" x14ac:dyDescent="0.25">
      <c r="A18" s="38" t="s">
        <v>75</v>
      </c>
      <c r="B18" s="171" t="s">
        <v>178</v>
      </c>
      <c r="C18" s="73" t="s">
        <v>109</v>
      </c>
      <c r="D18" s="73"/>
      <c r="E18" s="73"/>
      <c r="F18" s="74">
        <f>F19</f>
        <v>2239096.64</v>
      </c>
      <c r="G18" s="74">
        <f t="shared" ref="G18:H18" si="0">G19</f>
        <v>527699</v>
      </c>
      <c r="H18" s="74">
        <f t="shared" si="0"/>
        <v>521557</v>
      </c>
    </row>
    <row r="19" spans="1:11" ht="31.5" x14ac:dyDescent="0.2">
      <c r="A19" s="38" t="s">
        <v>76</v>
      </c>
      <c r="B19" s="83" t="s">
        <v>1</v>
      </c>
      <c r="C19" s="65" t="s">
        <v>168</v>
      </c>
      <c r="D19" s="65"/>
      <c r="E19" s="65"/>
      <c r="F19" s="75">
        <f>F20+F27+F32</f>
        <v>2239096.64</v>
      </c>
      <c r="G19" s="75">
        <f>G20+G27+G32</f>
        <v>527699</v>
      </c>
      <c r="H19" s="75">
        <f>H20+H27+H32</f>
        <v>521557</v>
      </c>
    </row>
    <row r="20" spans="1:11" ht="15" x14ac:dyDescent="0.2">
      <c r="A20" s="38" t="s">
        <v>77</v>
      </c>
      <c r="B20" s="172" t="s">
        <v>227</v>
      </c>
      <c r="C20" s="111" t="s">
        <v>228</v>
      </c>
      <c r="D20" s="111"/>
      <c r="E20" s="111"/>
      <c r="F20" s="75">
        <f>F21</f>
        <v>569219.64</v>
      </c>
      <c r="G20" s="75">
        <f t="shared" ref="G20:H20" si="1">G21</f>
        <v>495499</v>
      </c>
      <c r="H20" s="75">
        <f t="shared" si="1"/>
        <v>478557</v>
      </c>
    </row>
    <row r="21" spans="1:11" ht="25.5" x14ac:dyDescent="0.2">
      <c r="A21" s="38" t="s">
        <v>78</v>
      </c>
      <c r="B21" s="41" t="s">
        <v>226</v>
      </c>
      <c r="C21" s="38" t="s">
        <v>228</v>
      </c>
      <c r="D21" s="38" t="s">
        <v>61</v>
      </c>
      <c r="E21" s="38"/>
      <c r="F21" s="75">
        <f>F22</f>
        <v>569219.64</v>
      </c>
      <c r="G21" s="75">
        <f t="shared" ref="G21:H21" si="2">G22</f>
        <v>495499</v>
      </c>
      <c r="H21" s="75">
        <f t="shared" si="2"/>
        <v>478557</v>
      </c>
    </row>
    <row r="22" spans="1:11" ht="25.5" x14ac:dyDescent="0.2">
      <c r="A22" s="38" t="s">
        <v>79</v>
      </c>
      <c r="B22" s="41" t="s">
        <v>62</v>
      </c>
      <c r="C22" s="38" t="s">
        <v>228</v>
      </c>
      <c r="D22" s="38" t="s">
        <v>63</v>
      </c>
      <c r="E22" s="38"/>
      <c r="F22" s="75">
        <f>F23+F25</f>
        <v>569219.64</v>
      </c>
      <c r="G22" s="75">
        <f t="shared" ref="G22:H22" si="3">G23</f>
        <v>495499</v>
      </c>
      <c r="H22" s="75">
        <f t="shared" si="3"/>
        <v>478557</v>
      </c>
    </row>
    <row r="23" spans="1:11" ht="15" x14ac:dyDescent="0.2">
      <c r="A23" s="38" t="s">
        <v>80</v>
      </c>
      <c r="B23" s="103" t="s">
        <v>229</v>
      </c>
      <c r="C23" s="102" t="s">
        <v>228</v>
      </c>
      <c r="D23" s="102" t="s">
        <v>63</v>
      </c>
      <c r="E23" s="102" t="s">
        <v>91</v>
      </c>
      <c r="F23" s="75">
        <f>F24</f>
        <v>540718.64</v>
      </c>
      <c r="G23" s="75">
        <f t="shared" ref="G23:H23" si="4">G24</f>
        <v>495499</v>
      </c>
      <c r="H23" s="75">
        <f t="shared" si="4"/>
        <v>478557</v>
      </c>
    </row>
    <row r="24" spans="1:11" ht="15" x14ac:dyDescent="0.2">
      <c r="A24" s="111" t="s">
        <v>84</v>
      </c>
      <c r="B24" s="41" t="s">
        <v>10</v>
      </c>
      <c r="C24" s="38" t="s">
        <v>228</v>
      </c>
      <c r="D24" s="38" t="s">
        <v>63</v>
      </c>
      <c r="E24" s="38" t="s">
        <v>9</v>
      </c>
      <c r="F24" s="75">
        <v>540718.64</v>
      </c>
      <c r="G24" s="75">
        <v>495499</v>
      </c>
      <c r="H24" s="75">
        <v>478557</v>
      </c>
    </row>
    <row r="25" spans="1:11" ht="15" x14ac:dyDescent="0.2">
      <c r="A25" s="111"/>
      <c r="B25" s="103" t="s">
        <v>229</v>
      </c>
      <c r="C25" s="38" t="s">
        <v>245</v>
      </c>
      <c r="D25" s="38" t="s">
        <v>63</v>
      </c>
      <c r="E25" s="38" t="s">
        <v>9</v>
      </c>
      <c r="F25" s="75">
        <v>28501</v>
      </c>
      <c r="G25" s="75">
        <v>0</v>
      </c>
      <c r="H25" s="75">
        <v>0</v>
      </c>
    </row>
    <row r="26" spans="1:11" ht="15" x14ac:dyDescent="0.2">
      <c r="A26" s="111"/>
      <c r="B26" s="41" t="s">
        <v>10</v>
      </c>
      <c r="C26" s="38" t="s">
        <v>245</v>
      </c>
      <c r="D26" s="38" t="s">
        <v>63</v>
      </c>
      <c r="E26" s="38" t="s">
        <v>9</v>
      </c>
      <c r="F26" s="75">
        <v>28501</v>
      </c>
      <c r="G26" s="75">
        <v>0</v>
      </c>
      <c r="H26" s="75">
        <v>0</v>
      </c>
    </row>
    <row r="27" spans="1:11" ht="15" x14ac:dyDescent="0.2">
      <c r="A27" s="38" t="s">
        <v>85</v>
      </c>
      <c r="B27" s="172" t="s">
        <v>230</v>
      </c>
      <c r="C27" s="111" t="s">
        <v>231</v>
      </c>
      <c r="D27" s="111"/>
      <c r="E27" s="111"/>
      <c r="F27" s="75">
        <f t="shared" ref="F27:H30" si="5">F28</f>
        <v>497000</v>
      </c>
      <c r="G27" s="75">
        <f t="shared" si="5"/>
        <v>4000</v>
      </c>
      <c r="H27" s="75">
        <f t="shared" si="5"/>
        <v>10000</v>
      </c>
    </row>
    <row r="28" spans="1:11" ht="25.5" x14ac:dyDescent="0.2">
      <c r="A28" s="38" t="s">
        <v>86</v>
      </c>
      <c r="B28" s="41" t="s">
        <v>226</v>
      </c>
      <c r="C28" s="38" t="s">
        <v>231</v>
      </c>
      <c r="D28" s="38" t="s">
        <v>61</v>
      </c>
      <c r="E28" s="38"/>
      <c r="F28" s="75">
        <f t="shared" si="5"/>
        <v>497000</v>
      </c>
      <c r="G28" s="75">
        <f t="shared" si="5"/>
        <v>4000</v>
      </c>
      <c r="H28" s="75">
        <f t="shared" si="5"/>
        <v>10000</v>
      </c>
    </row>
    <row r="29" spans="1:11" ht="25.5" x14ac:dyDescent="0.2">
      <c r="A29" s="38" t="s">
        <v>87</v>
      </c>
      <c r="B29" s="41" t="s">
        <v>62</v>
      </c>
      <c r="C29" s="38" t="s">
        <v>231</v>
      </c>
      <c r="D29" s="38" t="s">
        <v>63</v>
      </c>
      <c r="E29" s="38"/>
      <c r="F29" s="75">
        <f>F30</f>
        <v>497000</v>
      </c>
      <c r="G29" s="75">
        <f>G30</f>
        <v>4000</v>
      </c>
      <c r="H29" s="75">
        <f>H30</f>
        <v>10000</v>
      </c>
    </row>
    <row r="30" spans="1:11" ht="15" x14ac:dyDescent="0.2">
      <c r="A30" s="38" t="s">
        <v>88</v>
      </c>
      <c r="B30" s="41" t="s">
        <v>229</v>
      </c>
      <c r="C30" s="38" t="s">
        <v>231</v>
      </c>
      <c r="D30" s="38" t="s">
        <v>63</v>
      </c>
      <c r="E30" s="38" t="s">
        <v>91</v>
      </c>
      <c r="F30" s="75">
        <f t="shared" si="5"/>
        <v>497000</v>
      </c>
      <c r="G30" s="75">
        <f t="shared" si="5"/>
        <v>4000</v>
      </c>
      <c r="H30" s="75">
        <f t="shared" si="5"/>
        <v>10000</v>
      </c>
    </row>
    <row r="31" spans="1:11" ht="15" x14ac:dyDescent="0.2">
      <c r="A31" s="38" t="s">
        <v>39</v>
      </c>
      <c r="B31" s="41" t="s">
        <v>10</v>
      </c>
      <c r="C31" s="38" t="s">
        <v>231</v>
      </c>
      <c r="D31" s="38" t="s">
        <v>63</v>
      </c>
      <c r="E31" s="38" t="s">
        <v>9</v>
      </c>
      <c r="F31" s="75">
        <v>497000</v>
      </c>
      <c r="G31" s="75">
        <v>4000</v>
      </c>
      <c r="H31" s="75">
        <v>10000</v>
      </c>
    </row>
    <row r="32" spans="1:11" ht="15" x14ac:dyDescent="0.2">
      <c r="A32" s="111" t="s">
        <v>122</v>
      </c>
      <c r="B32" s="172" t="s">
        <v>232</v>
      </c>
      <c r="C32" s="111" t="s">
        <v>233</v>
      </c>
      <c r="D32" s="111"/>
      <c r="E32" s="111"/>
      <c r="F32" s="75">
        <f>F33</f>
        <v>1172877</v>
      </c>
      <c r="G32" s="75">
        <f>G33</f>
        <v>28200</v>
      </c>
      <c r="H32" s="75">
        <f>H33</f>
        <v>33000</v>
      </c>
    </row>
    <row r="33" spans="1:8" ht="31.5" x14ac:dyDescent="0.2">
      <c r="A33" s="38" t="s">
        <v>123</v>
      </c>
      <c r="B33" s="129" t="s">
        <v>60</v>
      </c>
      <c r="C33" s="65" t="s">
        <v>168</v>
      </c>
      <c r="D33" s="65" t="s">
        <v>61</v>
      </c>
      <c r="E33" s="65"/>
      <c r="F33" s="75">
        <f t="shared" ref="F33:H33" si="6">F34</f>
        <v>1172877</v>
      </c>
      <c r="G33" s="75">
        <f t="shared" si="6"/>
        <v>28200</v>
      </c>
      <c r="H33" s="75">
        <f t="shared" si="6"/>
        <v>33000</v>
      </c>
    </row>
    <row r="34" spans="1:8" ht="31.5" x14ac:dyDescent="0.2">
      <c r="A34" s="38" t="s">
        <v>124</v>
      </c>
      <c r="B34" s="129" t="s">
        <v>62</v>
      </c>
      <c r="C34" s="65" t="s">
        <v>168</v>
      </c>
      <c r="D34" s="65" t="s">
        <v>63</v>
      </c>
      <c r="E34" s="65"/>
      <c r="F34" s="75">
        <f>F36+F38+F40+F42</f>
        <v>1172877</v>
      </c>
      <c r="G34" s="75">
        <f>G36</f>
        <v>28200</v>
      </c>
      <c r="H34" s="75">
        <f>H36</f>
        <v>33000</v>
      </c>
    </row>
    <row r="35" spans="1:8" ht="15.75" x14ac:dyDescent="0.2">
      <c r="A35" s="38" t="s">
        <v>18</v>
      </c>
      <c r="B35" s="129" t="s">
        <v>90</v>
      </c>
      <c r="C35" s="65" t="s">
        <v>233</v>
      </c>
      <c r="D35" s="65" t="s">
        <v>63</v>
      </c>
      <c r="E35" s="65" t="s">
        <v>91</v>
      </c>
      <c r="F35" s="75">
        <f>F36</f>
        <v>39627</v>
      </c>
      <c r="G35" s="75">
        <f>G36</f>
        <v>28200</v>
      </c>
      <c r="H35" s="75">
        <f>H36</f>
        <v>33000</v>
      </c>
    </row>
    <row r="36" spans="1:8" ht="15.75" x14ac:dyDescent="0.2">
      <c r="A36" s="38" t="s">
        <v>125</v>
      </c>
      <c r="B36" s="129" t="s">
        <v>10</v>
      </c>
      <c r="C36" s="65" t="s">
        <v>233</v>
      </c>
      <c r="D36" s="65" t="s">
        <v>63</v>
      </c>
      <c r="E36" s="65" t="s">
        <v>9</v>
      </c>
      <c r="F36" s="173">
        <v>39627</v>
      </c>
      <c r="G36" s="75">
        <v>28200</v>
      </c>
      <c r="H36" s="75">
        <v>33000</v>
      </c>
    </row>
    <row r="37" spans="1:8" ht="15.75" x14ac:dyDescent="0.2">
      <c r="A37" s="38" t="s">
        <v>19</v>
      </c>
      <c r="B37" s="129" t="s">
        <v>90</v>
      </c>
      <c r="C37" s="65" t="s">
        <v>246</v>
      </c>
      <c r="D37" s="65" t="s">
        <v>63</v>
      </c>
      <c r="E37" s="65" t="s">
        <v>91</v>
      </c>
      <c r="F37" s="173">
        <v>805000</v>
      </c>
      <c r="G37" s="75">
        <v>0</v>
      </c>
      <c r="H37" s="75">
        <v>0</v>
      </c>
    </row>
    <row r="38" spans="1:8" ht="15.75" x14ac:dyDescent="0.2">
      <c r="A38" s="38" t="s">
        <v>115</v>
      </c>
      <c r="B38" s="129" t="s">
        <v>10</v>
      </c>
      <c r="C38" s="65" t="s">
        <v>246</v>
      </c>
      <c r="D38" s="65" t="s">
        <v>63</v>
      </c>
      <c r="E38" s="65" t="s">
        <v>9</v>
      </c>
      <c r="F38" s="173">
        <v>805000</v>
      </c>
      <c r="G38" s="75">
        <v>0</v>
      </c>
      <c r="H38" s="75">
        <v>0</v>
      </c>
    </row>
    <row r="39" spans="1:8" ht="15.75" x14ac:dyDescent="0.2">
      <c r="A39" s="38" t="s">
        <v>116</v>
      </c>
      <c r="B39" s="129" t="s">
        <v>90</v>
      </c>
      <c r="C39" s="65" t="s">
        <v>247</v>
      </c>
      <c r="D39" s="65" t="s">
        <v>63</v>
      </c>
      <c r="E39" s="65" t="s">
        <v>91</v>
      </c>
      <c r="F39" s="173">
        <v>254000</v>
      </c>
      <c r="G39" s="75">
        <v>0</v>
      </c>
      <c r="H39" s="75">
        <v>0</v>
      </c>
    </row>
    <row r="40" spans="1:8" ht="15.75" x14ac:dyDescent="0.2">
      <c r="A40" s="38" t="s">
        <v>117</v>
      </c>
      <c r="B40" s="129" t="s">
        <v>10</v>
      </c>
      <c r="C40" s="65" t="s">
        <v>247</v>
      </c>
      <c r="D40" s="65" t="s">
        <v>63</v>
      </c>
      <c r="E40" s="65" t="s">
        <v>9</v>
      </c>
      <c r="F40" s="173">
        <v>254000</v>
      </c>
      <c r="G40" s="75">
        <v>0</v>
      </c>
      <c r="H40" s="75">
        <v>0</v>
      </c>
    </row>
    <row r="41" spans="1:8" ht="15.75" x14ac:dyDescent="0.2">
      <c r="A41" s="38" t="s">
        <v>118</v>
      </c>
      <c r="B41" s="129" t="s">
        <v>90</v>
      </c>
      <c r="C41" s="65" t="s">
        <v>248</v>
      </c>
      <c r="D41" s="65" t="s">
        <v>63</v>
      </c>
      <c r="E41" s="65" t="s">
        <v>91</v>
      </c>
      <c r="F41" s="173">
        <v>74250</v>
      </c>
      <c r="G41" s="75">
        <v>0</v>
      </c>
      <c r="H41" s="75">
        <v>0</v>
      </c>
    </row>
    <row r="42" spans="1:8" ht="15.75" x14ac:dyDescent="0.2">
      <c r="A42" s="38" t="s">
        <v>119</v>
      </c>
      <c r="B42" s="129" t="s">
        <v>10</v>
      </c>
      <c r="C42" s="65" t="s">
        <v>248</v>
      </c>
      <c r="D42" s="65" t="s">
        <v>63</v>
      </c>
      <c r="E42" s="65" t="s">
        <v>9</v>
      </c>
      <c r="F42" s="173">
        <v>74250</v>
      </c>
      <c r="G42" s="75">
        <v>0</v>
      </c>
      <c r="H42" s="75">
        <v>0</v>
      </c>
    </row>
    <row r="43" spans="1:8" ht="33.75" customHeight="1" x14ac:dyDescent="0.2">
      <c r="A43" s="111" t="s">
        <v>120</v>
      </c>
      <c r="B43" s="130" t="s">
        <v>177</v>
      </c>
      <c r="C43" s="73" t="s">
        <v>107</v>
      </c>
      <c r="D43" s="73"/>
      <c r="E43" s="73"/>
      <c r="F43" s="74">
        <f>F44</f>
        <v>572390.25</v>
      </c>
      <c r="G43" s="74">
        <f>G44</f>
        <v>466497</v>
      </c>
      <c r="H43" s="74">
        <f>H44</f>
        <v>475797</v>
      </c>
    </row>
    <row r="44" spans="1:8" ht="47.25" x14ac:dyDescent="0.2">
      <c r="A44" s="38" t="s">
        <v>121</v>
      </c>
      <c r="B44" s="83" t="s">
        <v>236</v>
      </c>
      <c r="C44" s="65" t="s">
        <v>108</v>
      </c>
      <c r="D44" s="65"/>
      <c r="E44" s="73"/>
      <c r="F44" s="75">
        <f t="shared" ref="F44:H47" si="7">F45</f>
        <v>572390.25</v>
      </c>
      <c r="G44" s="75">
        <f t="shared" si="7"/>
        <v>466497</v>
      </c>
      <c r="H44" s="75">
        <f t="shared" si="7"/>
        <v>475797</v>
      </c>
    </row>
    <row r="45" spans="1:8" ht="31.5" x14ac:dyDescent="0.2">
      <c r="A45" s="38" t="s">
        <v>20</v>
      </c>
      <c r="B45" s="129" t="s">
        <v>60</v>
      </c>
      <c r="C45" s="65" t="s">
        <v>108</v>
      </c>
      <c r="D45" s="65" t="s">
        <v>61</v>
      </c>
      <c r="E45" s="73"/>
      <c r="F45" s="75">
        <f t="shared" si="7"/>
        <v>572390.25</v>
      </c>
      <c r="G45" s="75">
        <f t="shared" si="7"/>
        <v>466497</v>
      </c>
      <c r="H45" s="75">
        <f t="shared" si="7"/>
        <v>475797</v>
      </c>
    </row>
    <row r="46" spans="1:8" ht="31.5" x14ac:dyDescent="0.2">
      <c r="A46" s="38" t="s">
        <v>21</v>
      </c>
      <c r="B46" s="129" t="s">
        <v>62</v>
      </c>
      <c r="C46" s="65" t="s">
        <v>108</v>
      </c>
      <c r="D46" s="65" t="s">
        <v>63</v>
      </c>
      <c r="E46" s="73"/>
      <c r="F46" s="75">
        <f t="shared" si="7"/>
        <v>572390.25</v>
      </c>
      <c r="G46" s="75">
        <f t="shared" si="7"/>
        <v>466497</v>
      </c>
      <c r="H46" s="75">
        <f t="shared" si="7"/>
        <v>475797</v>
      </c>
    </row>
    <row r="47" spans="1:8" ht="15.75" x14ac:dyDescent="0.2">
      <c r="A47" s="38" t="s">
        <v>126</v>
      </c>
      <c r="B47" s="141" t="s">
        <v>69</v>
      </c>
      <c r="C47" s="65" t="s">
        <v>108</v>
      </c>
      <c r="D47" s="65" t="s">
        <v>63</v>
      </c>
      <c r="E47" s="65" t="s">
        <v>70</v>
      </c>
      <c r="F47" s="75">
        <f t="shared" si="7"/>
        <v>572390.25</v>
      </c>
      <c r="G47" s="75">
        <f t="shared" si="7"/>
        <v>466497</v>
      </c>
      <c r="H47" s="75">
        <f t="shared" si="7"/>
        <v>475797</v>
      </c>
    </row>
    <row r="48" spans="1:8" ht="15.75" x14ac:dyDescent="0.25">
      <c r="A48" s="38" t="s">
        <v>127</v>
      </c>
      <c r="B48" s="142" t="s">
        <v>11</v>
      </c>
      <c r="C48" s="65" t="s">
        <v>108</v>
      </c>
      <c r="D48" s="65" t="s">
        <v>63</v>
      </c>
      <c r="E48" s="65" t="s">
        <v>8</v>
      </c>
      <c r="F48" s="75">
        <v>572390.25</v>
      </c>
      <c r="G48" s="75">
        <v>466497</v>
      </c>
      <c r="H48" s="75">
        <v>475797</v>
      </c>
    </row>
    <row r="49" spans="1:8" ht="63" x14ac:dyDescent="0.2">
      <c r="A49" s="111" t="s">
        <v>128</v>
      </c>
      <c r="B49" s="128" t="s">
        <v>180</v>
      </c>
      <c r="C49" s="73" t="s">
        <v>111</v>
      </c>
      <c r="D49" s="73"/>
      <c r="E49" s="73"/>
      <c r="F49" s="74">
        <f>F50</f>
        <v>20323</v>
      </c>
      <c r="G49" s="74">
        <f t="shared" ref="G49:H53" si="8">G50</f>
        <v>20309</v>
      </c>
      <c r="H49" s="74">
        <f t="shared" si="8"/>
        <v>20323</v>
      </c>
    </row>
    <row r="50" spans="1:8" ht="15.75" x14ac:dyDescent="0.2">
      <c r="A50" s="38" t="s">
        <v>129</v>
      </c>
      <c r="B50" s="83" t="s">
        <v>2</v>
      </c>
      <c r="C50" s="65" t="s">
        <v>112</v>
      </c>
      <c r="D50" s="65"/>
      <c r="E50" s="73"/>
      <c r="F50" s="75">
        <f>F51</f>
        <v>20323</v>
      </c>
      <c r="G50" s="75">
        <f t="shared" si="8"/>
        <v>20309</v>
      </c>
      <c r="H50" s="75">
        <f t="shared" si="8"/>
        <v>20323</v>
      </c>
    </row>
    <row r="51" spans="1:8" ht="25.5" x14ac:dyDescent="0.2">
      <c r="A51" s="38" t="s">
        <v>130</v>
      </c>
      <c r="B51" s="41" t="s">
        <v>226</v>
      </c>
      <c r="C51" s="65" t="s">
        <v>112</v>
      </c>
      <c r="D51" s="65" t="s">
        <v>61</v>
      </c>
      <c r="E51" s="65"/>
      <c r="F51" s="75">
        <f>F52</f>
        <v>20323</v>
      </c>
      <c r="G51" s="75">
        <f t="shared" si="8"/>
        <v>20309</v>
      </c>
      <c r="H51" s="75">
        <f t="shared" si="8"/>
        <v>20323</v>
      </c>
    </row>
    <row r="52" spans="1:8" ht="25.5" x14ac:dyDescent="0.2">
      <c r="A52" s="38" t="s">
        <v>22</v>
      </c>
      <c r="B52" s="41" t="s">
        <v>62</v>
      </c>
      <c r="C52" s="65" t="s">
        <v>112</v>
      </c>
      <c r="D52" s="65" t="s">
        <v>63</v>
      </c>
      <c r="E52" s="65"/>
      <c r="F52" s="75">
        <f>F53</f>
        <v>20323</v>
      </c>
      <c r="G52" s="75">
        <f t="shared" si="8"/>
        <v>20309</v>
      </c>
      <c r="H52" s="75">
        <f t="shared" si="8"/>
        <v>20323</v>
      </c>
    </row>
    <row r="53" spans="1:8" ht="15.75" x14ac:dyDescent="0.2">
      <c r="A53" s="38" t="s">
        <v>131</v>
      </c>
      <c r="B53" s="10" t="s">
        <v>27</v>
      </c>
      <c r="C53" s="65" t="s">
        <v>112</v>
      </c>
      <c r="D53" s="65" t="s">
        <v>63</v>
      </c>
      <c r="E53" s="65" t="s">
        <v>28</v>
      </c>
      <c r="F53" s="75">
        <f>F54</f>
        <v>20323</v>
      </c>
      <c r="G53" s="75">
        <f t="shared" si="8"/>
        <v>20309</v>
      </c>
      <c r="H53" s="75">
        <f t="shared" si="8"/>
        <v>20323</v>
      </c>
    </row>
    <row r="54" spans="1:8" ht="15.75" x14ac:dyDescent="0.2">
      <c r="A54" s="38" t="s">
        <v>132</v>
      </c>
      <c r="B54" s="10" t="s">
        <v>239</v>
      </c>
      <c r="C54" s="65" t="s">
        <v>112</v>
      </c>
      <c r="D54" s="65" t="s">
        <v>63</v>
      </c>
      <c r="E54" s="65" t="s">
        <v>238</v>
      </c>
      <c r="F54" s="75">
        <v>20323</v>
      </c>
      <c r="G54" s="75">
        <v>20309</v>
      </c>
      <c r="H54" s="75">
        <v>20323</v>
      </c>
    </row>
    <row r="55" spans="1:8" ht="78.75" x14ac:dyDescent="0.2">
      <c r="A55" s="114" t="s">
        <v>40</v>
      </c>
      <c r="B55" s="127" t="s">
        <v>176</v>
      </c>
      <c r="C55" s="73" t="s">
        <v>105</v>
      </c>
      <c r="D55" s="73"/>
      <c r="E55" s="73"/>
      <c r="F55" s="74">
        <f>F56</f>
        <v>270986</v>
      </c>
      <c r="G55" s="74">
        <f>G56</f>
        <v>177586</v>
      </c>
      <c r="H55" s="74">
        <f>H56</f>
        <v>177586</v>
      </c>
    </row>
    <row r="56" spans="1:8" ht="31.5" x14ac:dyDescent="0.2">
      <c r="A56" s="38" t="s">
        <v>134</v>
      </c>
      <c r="B56" s="174" t="s">
        <v>16</v>
      </c>
      <c r="C56" s="65" t="s">
        <v>106</v>
      </c>
      <c r="D56" s="73"/>
      <c r="E56" s="73"/>
      <c r="F56" s="74">
        <f>F58+F59+F63</f>
        <v>270986</v>
      </c>
      <c r="G56" s="74">
        <f>G57+G59</f>
        <v>177586</v>
      </c>
      <c r="H56" s="74">
        <f>H57+H59</f>
        <v>177586</v>
      </c>
    </row>
    <row r="57" spans="1:8" ht="66" customHeight="1" x14ac:dyDescent="0.2">
      <c r="A57" s="38" t="s">
        <v>35</v>
      </c>
      <c r="B57" s="174" t="s">
        <v>56</v>
      </c>
      <c r="C57" s="65" t="s">
        <v>106</v>
      </c>
      <c r="D57" s="73" t="s">
        <v>57</v>
      </c>
      <c r="E57" s="73" t="s">
        <v>172</v>
      </c>
      <c r="F57" s="74">
        <v>159896</v>
      </c>
      <c r="G57" s="74">
        <v>159896</v>
      </c>
      <c r="H57" s="74">
        <v>159896</v>
      </c>
    </row>
    <row r="58" spans="1:8" ht="15.75" x14ac:dyDescent="0.2">
      <c r="A58" s="38" t="s">
        <v>135</v>
      </c>
      <c r="B58" s="83" t="s">
        <v>96</v>
      </c>
      <c r="C58" s="65" t="s">
        <v>106</v>
      </c>
      <c r="D58" s="65" t="s">
        <v>97</v>
      </c>
      <c r="E58" s="65"/>
      <c r="F58" s="75">
        <v>159896</v>
      </c>
      <c r="G58" s="75">
        <v>159896</v>
      </c>
      <c r="H58" s="75">
        <v>159896</v>
      </c>
    </row>
    <row r="59" spans="1:8" ht="31.5" x14ac:dyDescent="0.2">
      <c r="A59" s="38" t="s">
        <v>43</v>
      </c>
      <c r="B59" s="83" t="s">
        <v>60</v>
      </c>
      <c r="C59" s="65" t="s">
        <v>106</v>
      </c>
      <c r="D59" s="65" t="s">
        <v>61</v>
      </c>
      <c r="E59" s="65"/>
      <c r="F59" s="75">
        <f>F60</f>
        <v>58037</v>
      </c>
      <c r="G59" s="75">
        <f t="shared" ref="G59:H61" si="9">G60</f>
        <v>17690</v>
      </c>
      <c r="H59" s="75">
        <f t="shared" si="9"/>
        <v>17690</v>
      </c>
    </row>
    <row r="60" spans="1:8" ht="31.5" x14ac:dyDescent="0.2">
      <c r="A60" s="38" t="s">
        <v>44</v>
      </c>
      <c r="B60" s="83" t="s">
        <v>62</v>
      </c>
      <c r="C60" s="65" t="s">
        <v>106</v>
      </c>
      <c r="D60" s="65" t="s">
        <v>63</v>
      </c>
      <c r="E60" s="65"/>
      <c r="F60" s="75">
        <f>F61</f>
        <v>58037</v>
      </c>
      <c r="G60" s="75">
        <f t="shared" si="9"/>
        <v>17690</v>
      </c>
      <c r="H60" s="75">
        <f t="shared" si="9"/>
        <v>17690</v>
      </c>
    </row>
    <row r="61" spans="1:8" ht="21" customHeight="1" x14ac:dyDescent="0.2">
      <c r="A61" s="38" t="s">
        <v>136</v>
      </c>
      <c r="B61" s="10" t="s">
        <v>37</v>
      </c>
      <c r="C61" s="65" t="s">
        <v>106</v>
      </c>
      <c r="D61" s="65" t="s">
        <v>63</v>
      </c>
      <c r="E61" s="65" t="s">
        <v>36</v>
      </c>
      <c r="F61" s="75">
        <f>F62</f>
        <v>58037</v>
      </c>
      <c r="G61" s="75">
        <f t="shared" si="9"/>
        <v>17690</v>
      </c>
      <c r="H61" s="75">
        <f t="shared" si="9"/>
        <v>17690</v>
      </c>
    </row>
    <row r="62" spans="1:8" ht="47.25" x14ac:dyDescent="0.25">
      <c r="A62" s="38" t="s">
        <v>137</v>
      </c>
      <c r="B62" s="167" t="s">
        <v>237</v>
      </c>
      <c r="C62" s="65" t="s">
        <v>106</v>
      </c>
      <c r="D62" s="65" t="s">
        <v>63</v>
      </c>
      <c r="E62" s="65" t="s">
        <v>172</v>
      </c>
      <c r="F62" s="75">
        <v>58037</v>
      </c>
      <c r="G62" s="75">
        <v>17690</v>
      </c>
      <c r="H62" s="75">
        <v>17690</v>
      </c>
    </row>
    <row r="63" spans="1:8" ht="31.5" x14ac:dyDescent="0.2">
      <c r="A63" s="38" t="s">
        <v>138</v>
      </c>
      <c r="B63" s="10" t="s">
        <v>37</v>
      </c>
      <c r="C63" s="65" t="s">
        <v>241</v>
      </c>
      <c r="D63" s="65" t="s">
        <v>63</v>
      </c>
      <c r="E63" s="65" t="s">
        <v>36</v>
      </c>
      <c r="F63" s="75">
        <f>F64</f>
        <v>53053</v>
      </c>
      <c r="G63" s="75">
        <v>0</v>
      </c>
      <c r="H63" s="75">
        <v>0</v>
      </c>
    </row>
    <row r="64" spans="1:8" ht="47.25" x14ac:dyDescent="0.25">
      <c r="A64" s="38" t="s">
        <v>45</v>
      </c>
      <c r="B64" s="167" t="s">
        <v>237</v>
      </c>
      <c r="C64" s="65" t="s">
        <v>241</v>
      </c>
      <c r="D64" s="65" t="s">
        <v>63</v>
      </c>
      <c r="E64" s="65" t="s">
        <v>172</v>
      </c>
      <c r="F64" s="75">
        <f>F65</f>
        <v>53053</v>
      </c>
      <c r="G64" s="75">
        <v>0</v>
      </c>
      <c r="H64" s="75">
        <v>0</v>
      </c>
    </row>
    <row r="65" spans="1:11" ht="31.5" x14ac:dyDescent="0.2">
      <c r="A65" s="38" t="s">
        <v>139</v>
      </c>
      <c r="B65" s="83" t="s">
        <v>60</v>
      </c>
      <c r="C65" s="65" t="s">
        <v>241</v>
      </c>
      <c r="D65" s="65" t="s">
        <v>63</v>
      </c>
      <c r="E65" s="65" t="s">
        <v>172</v>
      </c>
      <c r="F65" s="75">
        <v>53053</v>
      </c>
      <c r="G65" s="75">
        <v>0</v>
      </c>
      <c r="H65" s="75">
        <v>0</v>
      </c>
    </row>
    <row r="66" spans="1:11" s="139" customFormat="1" ht="31.5" x14ac:dyDescent="0.2">
      <c r="A66" s="38" t="s">
        <v>140</v>
      </c>
      <c r="B66" s="175" t="s">
        <v>94</v>
      </c>
      <c r="C66" s="176" t="s">
        <v>101</v>
      </c>
      <c r="D66" s="176"/>
      <c r="E66" s="176"/>
      <c r="F66" s="177">
        <f>F67</f>
        <v>4829967.16</v>
      </c>
      <c r="G66" s="177">
        <f>G67</f>
        <v>4276462</v>
      </c>
      <c r="H66" s="177">
        <f>H67</f>
        <v>4068756</v>
      </c>
      <c r="J66" s="140"/>
      <c r="K66" s="140"/>
    </row>
    <row r="67" spans="1:11" ht="31.5" x14ac:dyDescent="0.2">
      <c r="A67" s="38" t="s">
        <v>141</v>
      </c>
      <c r="B67" s="83" t="s">
        <v>93</v>
      </c>
      <c r="C67" s="65" t="s">
        <v>102</v>
      </c>
      <c r="D67" s="65" t="s">
        <v>54</v>
      </c>
      <c r="E67" s="76"/>
      <c r="F67" s="178">
        <f>F68+F72+F86+F91+F96+F103+F108+F111</f>
        <v>4829967.16</v>
      </c>
      <c r="G67" s="178">
        <f>G68+G72+G80+G91+G96+G103+D121</f>
        <v>4276462</v>
      </c>
      <c r="H67" s="178">
        <f>H68+H72+H80+H91+H96+H103+E121</f>
        <v>4068756</v>
      </c>
    </row>
    <row r="68" spans="1:11" ht="78.75" x14ac:dyDescent="0.2">
      <c r="A68" s="38" t="s">
        <v>142</v>
      </c>
      <c r="B68" s="83" t="s">
        <v>56</v>
      </c>
      <c r="C68" s="65" t="s">
        <v>102</v>
      </c>
      <c r="D68" s="65" t="s">
        <v>57</v>
      </c>
      <c r="E68" s="76"/>
      <c r="F68" s="81">
        <f>F69</f>
        <v>980462</v>
      </c>
      <c r="G68" s="81">
        <f t="shared" ref="G68:H70" si="10">G69</f>
        <v>940040</v>
      </c>
      <c r="H68" s="81">
        <f t="shared" si="10"/>
        <v>940040</v>
      </c>
    </row>
    <row r="69" spans="1:11" ht="31.5" x14ac:dyDescent="0.2">
      <c r="A69" s="38" t="s">
        <v>143</v>
      </c>
      <c r="B69" s="83" t="s">
        <v>58</v>
      </c>
      <c r="C69" s="65" t="s">
        <v>102</v>
      </c>
      <c r="D69" s="65" t="s">
        <v>59</v>
      </c>
      <c r="E69" s="76"/>
      <c r="F69" s="77">
        <f>F70</f>
        <v>980462</v>
      </c>
      <c r="G69" s="77">
        <f t="shared" si="10"/>
        <v>940040</v>
      </c>
      <c r="H69" s="77">
        <f t="shared" si="10"/>
        <v>940040</v>
      </c>
    </row>
    <row r="70" spans="1:11" ht="15.75" x14ac:dyDescent="0.2">
      <c r="A70" s="38" t="s">
        <v>144</v>
      </c>
      <c r="B70" s="179" t="s">
        <v>55</v>
      </c>
      <c r="C70" s="65" t="s">
        <v>102</v>
      </c>
      <c r="D70" s="65" t="s">
        <v>59</v>
      </c>
      <c r="E70" s="76" t="s">
        <v>82</v>
      </c>
      <c r="F70" s="77">
        <f>F71</f>
        <v>980462</v>
      </c>
      <c r="G70" s="77">
        <f t="shared" si="10"/>
        <v>940040</v>
      </c>
      <c r="H70" s="77">
        <f t="shared" si="10"/>
        <v>940040</v>
      </c>
    </row>
    <row r="71" spans="1:11" ht="31.5" x14ac:dyDescent="0.2">
      <c r="A71" s="38" t="s">
        <v>145</v>
      </c>
      <c r="B71" s="180" t="s">
        <v>47</v>
      </c>
      <c r="C71" s="65" t="s">
        <v>102</v>
      </c>
      <c r="D71" s="65" t="s">
        <v>59</v>
      </c>
      <c r="E71" s="76" t="s">
        <v>83</v>
      </c>
      <c r="F71" s="77">
        <v>980462</v>
      </c>
      <c r="G71" s="77">
        <v>940040</v>
      </c>
      <c r="H71" s="77">
        <v>940040</v>
      </c>
    </row>
    <row r="72" spans="1:11" ht="78.75" x14ac:dyDescent="0.2">
      <c r="A72" s="111" t="s">
        <v>146</v>
      </c>
      <c r="B72" s="128" t="s">
        <v>56</v>
      </c>
      <c r="C72" s="71" t="s">
        <v>102</v>
      </c>
      <c r="D72" s="71" t="s">
        <v>57</v>
      </c>
      <c r="E72" s="76"/>
      <c r="F72" s="81">
        <f>F73+F76+F80</f>
        <v>3503692.16</v>
      </c>
      <c r="G72" s="81">
        <f>G73+G76</f>
        <v>3236827</v>
      </c>
      <c r="H72" s="81">
        <f>H73+H76</f>
        <v>3122016</v>
      </c>
    </row>
    <row r="73" spans="1:11" ht="31.5" x14ac:dyDescent="0.2">
      <c r="A73" s="38" t="s">
        <v>147</v>
      </c>
      <c r="B73" s="83" t="s">
        <v>58</v>
      </c>
      <c r="C73" s="65" t="s">
        <v>102</v>
      </c>
      <c r="D73" s="65" t="s">
        <v>59</v>
      </c>
      <c r="E73" s="76"/>
      <c r="F73" s="77">
        <f t="shared" ref="F73:H74" si="11">F74</f>
        <v>2947749</v>
      </c>
      <c r="G73" s="77">
        <f t="shared" si="11"/>
        <v>2792579</v>
      </c>
      <c r="H73" s="77">
        <f t="shared" si="11"/>
        <v>2792579</v>
      </c>
    </row>
    <row r="74" spans="1:11" ht="15.75" x14ac:dyDescent="0.2">
      <c r="A74" s="38" t="s">
        <v>148</v>
      </c>
      <c r="B74" s="180" t="s">
        <v>81</v>
      </c>
      <c r="C74" s="65" t="s">
        <v>102</v>
      </c>
      <c r="D74" s="65" t="s">
        <v>59</v>
      </c>
      <c r="E74" s="76" t="s">
        <v>82</v>
      </c>
      <c r="F74" s="77">
        <f t="shared" si="11"/>
        <v>2947749</v>
      </c>
      <c r="G74" s="77">
        <f t="shared" si="11"/>
        <v>2792579</v>
      </c>
      <c r="H74" s="77">
        <f t="shared" si="11"/>
        <v>2792579</v>
      </c>
    </row>
    <row r="75" spans="1:11" ht="63" x14ac:dyDescent="0.2">
      <c r="A75" s="38" t="s">
        <v>149</v>
      </c>
      <c r="B75" s="180" t="s">
        <v>48</v>
      </c>
      <c r="C75" s="65" t="s">
        <v>102</v>
      </c>
      <c r="D75" s="65" t="s">
        <v>59</v>
      </c>
      <c r="E75" s="76" t="s">
        <v>68</v>
      </c>
      <c r="F75" s="77">
        <v>2947749</v>
      </c>
      <c r="G75" s="77">
        <v>2792579</v>
      </c>
      <c r="H75" s="77">
        <v>2792579</v>
      </c>
    </row>
    <row r="76" spans="1:11" ht="31.5" x14ac:dyDescent="0.2">
      <c r="A76" s="38" t="s">
        <v>150</v>
      </c>
      <c r="B76" s="83" t="s">
        <v>60</v>
      </c>
      <c r="C76" s="65" t="s">
        <v>102</v>
      </c>
      <c r="D76" s="65" t="s">
        <v>61</v>
      </c>
      <c r="E76" s="76"/>
      <c r="F76" s="77">
        <f t="shared" ref="F76:H78" si="12">F77</f>
        <v>555343.16</v>
      </c>
      <c r="G76" s="77">
        <f t="shared" si="12"/>
        <v>444248</v>
      </c>
      <c r="H76" s="77">
        <f t="shared" si="12"/>
        <v>329437</v>
      </c>
    </row>
    <row r="77" spans="1:11" ht="31.5" x14ac:dyDescent="0.2">
      <c r="A77" s="38" t="s">
        <v>151</v>
      </c>
      <c r="B77" s="83" t="s">
        <v>62</v>
      </c>
      <c r="C77" s="65" t="s">
        <v>102</v>
      </c>
      <c r="D77" s="65" t="s">
        <v>63</v>
      </c>
      <c r="E77" s="76"/>
      <c r="F77" s="77">
        <f t="shared" si="12"/>
        <v>555343.16</v>
      </c>
      <c r="G77" s="77">
        <f t="shared" si="12"/>
        <v>444248</v>
      </c>
      <c r="H77" s="77">
        <f t="shared" si="12"/>
        <v>329437</v>
      </c>
    </row>
    <row r="78" spans="1:11" ht="15.75" x14ac:dyDescent="0.2">
      <c r="A78" s="38" t="s">
        <v>152</v>
      </c>
      <c r="B78" s="180" t="s">
        <v>81</v>
      </c>
      <c r="C78" s="65" t="s">
        <v>102</v>
      </c>
      <c r="D78" s="65" t="s">
        <v>63</v>
      </c>
      <c r="E78" s="76" t="s">
        <v>82</v>
      </c>
      <c r="F78" s="77">
        <f t="shared" si="12"/>
        <v>555343.16</v>
      </c>
      <c r="G78" s="77">
        <f t="shared" si="12"/>
        <v>444248</v>
      </c>
      <c r="H78" s="77">
        <f t="shared" si="12"/>
        <v>329437</v>
      </c>
    </row>
    <row r="79" spans="1:11" ht="50.25" customHeight="1" x14ac:dyDescent="0.2">
      <c r="A79" s="38" t="s">
        <v>153</v>
      </c>
      <c r="B79" s="181" t="s">
        <v>48</v>
      </c>
      <c r="C79" s="65" t="s">
        <v>102</v>
      </c>
      <c r="D79" s="65" t="s">
        <v>63</v>
      </c>
      <c r="E79" s="76" t="s">
        <v>68</v>
      </c>
      <c r="F79" s="77">
        <v>555343.16</v>
      </c>
      <c r="G79" s="77">
        <v>444248</v>
      </c>
      <c r="H79" s="77">
        <v>329437</v>
      </c>
    </row>
    <row r="80" spans="1:11" ht="48.75" customHeight="1" x14ac:dyDescent="0.25">
      <c r="A80" s="38" t="s">
        <v>154</v>
      </c>
      <c r="B80" s="182" t="s">
        <v>3</v>
      </c>
      <c r="C80" s="65" t="s">
        <v>102</v>
      </c>
      <c r="D80" s="65" t="s">
        <v>189</v>
      </c>
      <c r="E80" s="76"/>
      <c r="F80" s="77">
        <f t="shared" ref="F80:H84" si="13">F81</f>
        <v>600</v>
      </c>
      <c r="G80" s="77">
        <f t="shared" si="13"/>
        <v>600</v>
      </c>
      <c r="H80" s="77">
        <f t="shared" si="13"/>
        <v>600</v>
      </c>
    </row>
    <row r="81" spans="1:8" ht="15.75" x14ac:dyDescent="0.2">
      <c r="A81" s="38" t="s">
        <v>155</v>
      </c>
      <c r="B81" s="131" t="s">
        <v>81</v>
      </c>
      <c r="C81" s="65" t="s">
        <v>102</v>
      </c>
      <c r="D81" s="65" t="s">
        <v>189</v>
      </c>
      <c r="E81" s="76" t="s">
        <v>82</v>
      </c>
      <c r="F81" s="77">
        <f>F84</f>
        <v>600</v>
      </c>
      <c r="G81" s="77">
        <f>G84</f>
        <v>600</v>
      </c>
      <c r="H81" s="77">
        <f>H84</f>
        <v>600</v>
      </c>
    </row>
    <row r="82" spans="1:8" s="136" customFormat="1" ht="15" x14ac:dyDescent="0.2">
      <c r="A82" s="38" t="s">
        <v>156</v>
      </c>
      <c r="B82" s="41" t="s">
        <v>4</v>
      </c>
      <c r="C82" s="65" t="s">
        <v>102</v>
      </c>
      <c r="D82" s="65" t="s">
        <v>189</v>
      </c>
      <c r="E82" s="76"/>
      <c r="F82" s="77">
        <f t="shared" ref="F82:H83" si="14">F83</f>
        <v>600</v>
      </c>
      <c r="G82" s="77">
        <f t="shared" si="14"/>
        <v>600</v>
      </c>
      <c r="H82" s="77">
        <f t="shared" si="14"/>
        <v>600</v>
      </c>
    </row>
    <row r="83" spans="1:8" ht="15" x14ac:dyDescent="0.2">
      <c r="A83" s="38" t="s">
        <v>157</v>
      </c>
      <c r="B83" s="41" t="s">
        <v>14</v>
      </c>
      <c r="C83" s="65" t="s">
        <v>102</v>
      </c>
      <c r="D83" s="65" t="s">
        <v>189</v>
      </c>
      <c r="E83" s="76"/>
      <c r="F83" s="77">
        <f t="shared" si="14"/>
        <v>600</v>
      </c>
      <c r="G83" s="77">
        <f t="shared" si="14"/>
        <v>600</v>
      </c>
      <c r="H83" s="77">
        <f t="shared" si="14"/>
        <v>600</v>
      </c>
    </row>
    <row r="84" spans="1:8" ht="15" x14ac:dyDescent="0.2">
      <c r="A84" s="38" t="s">
        <v>158</v>
      </c>
      <c r="B84" s="183" t="s">
        <v>55</v>
      </c>
      <c r="C84" s="65" t="s">
        <v>102</v>
      </c>
      <c r="D84" s="65" t="s">
        <v>189</v>
      </c>
      <c r="E84" s="76" t="s">
        <v>68</v>
      </c>
      <c r="F84" s="77">
        <f>F85</f>
        <v>600</v>
      </c>
      <c r="G84" s="77">
        <f t="shared" si="13"/>
        <v>600</v>
      </c>
      <c r="H84" s="77">
        <f t="shared" si="13"/>
        <v>600</v>
      </c>
    </row>
    <row r="85" spans="1:8" ht="25.5" x14ac:dyDescent="0.2">
      <c r="A85" s="38" t="s">
        <v>159</v>
      </c>
      <c r="B85" s="184" t="s">
        <v>3</v>
      </c>
      <c r="C85" s="65" t="s">
        <v>102</v>
      </c>
      <c r="D85" s="65" t="s">
        <v>189</v>
      </c>
      <c r="E85" s="76" t="s">
        <v>68</v>
      </c>
      <c r="F85" s="77">
        <v>600</v>
      </c>
      <c r="G85" s="77">
        <v>600</v>
      </c>
      <c r="H85" s="77">
        <v>600</v>
      </c>
    </row>
    <row r="86" spans="1:8" ht="14.25" x14ac:dyDescent="0.2">
      <c r="A86" s="111" t="s">
        <v>160</v>
      </c>
      <c r="B86" s="112" t="s">
        <v>216</v>
      </c>
      <c r="C86" s="71" t="s">
        <v>210</v>
      </c>
      <c r="D86" s="71"/>
      <c r="E86" s="135"/>
      <c r="F86" s="81">
        <f>F87</f>
        <v>84335</v>
      </c>
      <c r="G86" s="81">
        <f t="shared" ref="G86:H89" si="15">G87</f>
        <v>84335</v>
      </c>
      <c r="H86" s="81">
        <f t="shared" si="15"/>
        <v>84335</v>
      </c>
    </row>
    <row r="87" spans="1:8" ht="15" x14ac:dyDescent="0.2">
      <c r="A87" s="38" t="s">
        <v>161</v>
      </c>
      <c r="B87" s="103" t="s">
        <v>211</v>
      </c>
      <c r="C87" s="65" t="s">
        <v>101</v>
      </c>
      <c r="D87" s="65"/>
      <c r="E87" s="76"/>
      <c r="F87" s="77">
        <f>F88</f>
        <v>84335</v>
      </c>
      <c r="G87" s="77">
        <f t="shared" si="15"/>
        <v>84335</v>
      </c>
      <c r="H87" s="77">
        <f t="shared" si="15"/>
        <v>84335</v>
      </c>
    </row>
    <row r="88" spans="1:8" ht="25.5" x14ac:dyDescent="0.2">
      <c r="A88" s="148" t="s">
        <v>162</v>
      </c>
      <c r="B88" s="103" t="s">
        <v>93</v>
      </c>
      <c r="C88" s="65" t="s">
        <v>102</v>
      </c>
      <c r="D88" s="65"/>
      <c r="E88" s="76"/>
      <c r="F88" s="77">
        <f>F89</f>
        <v>84335</v>
      </c>
      <c r="G88" s="77">
        <f t="shared" si="15"/>
        <v>84335</v>
      </c>
      <c r="H88" s="77">
        <f t="shared" si="15"/>
        <v>84335</v>
      </c>
    </row>
    <row r="89" spans="1:8" ht="15" x14ac:dyDescent="0.2">
      <c r="A89" s="148" t="s">
        <v>163</v>
      </c>
      <c r="B89" s="103" t="s">
        <v>4</v>
      </c>
      <c r="C89" s="65" t="s">
        <v>102</v>
      </c>
      <c r="D89" s="65" t="s">
        <v>5</v>
      </c>
      <c r="E89" s="76" t="s">
        <v>89</v>
      </c>
      <c r="F89" s="77">
        <f>F90</f>
        <v>84335</v>
      </c>
      <c r="G89" s="77">
        <f t="shared" si="15"/>
        <v>84335</v>
      </c>
      <c r="H89" s="77">
        <f t="shared" si="15"/>
        <v>84335</v>
      </c>
    </row>
    <row r="90" spans="1:8" ht="15" x14ac:dyDescent="0.2">
      <c r="A90" s="148" t="s">
        <v>204</v>
      </c>
      <c r="B90" s="103" t="s">
        <v>14</v>
      </c>
      <c r="C90" s="65" t="s">
        <v>102</v>
      </c>
      <c r="D90" s="65" t="s">
        <v>13</v>
      </c>
      <c r="E90" s="76" t="s">
        <v>89</v>
      </c>
      <c r="F90" s="77">
        <v>84335</v>
      </c>
      <c r="G90" s="77">
        <v>84335</v>
      </c>
      <c r="H90" s="77">
        <v>84335</v>
      </c>
    </row>
    <row r="91" spans="1:8" ht="15.75" x14ac:dyDescent="0.2">
      <c r="A91" s="149" t="s">
        <v>205</v>
      </c>
      <c r="B91" s="130" t="s">
        <v>95</v>
      </c>
      <c r="C91" s="71" t="s">
        <v>103</v>
      </c>
      <c r="D91" s="71"/>
      <c r="E91" s="135"/>
      <c r="F91" s="81">
        <f>F92</f>
        <v>3000</v>
      </c>
      <c r="G91" s="81">
        <f t="shared" ref="G91:H94" si="16">G92</f>
        <v>3000</v>
      </c>
      <c r="H91" s="81">
        <f t="shared" si="16"/>
        <v>3000</v>
      </c>
    </row>
    <row r="92" spans="1:8" ht="15.75" x14ac:dyDescent="0.25">
      <c r="A92" s="148" t="s">
        <v>206</v>
      </c>
      <c r="B92" s="132" t="s">
        <v>64</v>
      </c>
      <c r="C92" s="65" t="s">
        <v>103</v>
      </c>
      <c r="D92" s="65" t="s">
        <v>65</v>
      </c>
      <c r="E92" s="76"/>
      <c r="F92" s="77">
        <f>F93</f>
        <v>3000</v>
      </c>
      <c r="G92" s="77">
        <f t="shared" si="16"/>
        <v>3000</v>
      </c>
      <c r="H92" s="77">
        <f t="shared" si="16"/>
        <v>3000</v>
      </c>
    </row>
    <row r="93" spans="1:8" ht="15.75" x14ac:dyDescent="0.2">
      <c r="A93" s="148" t="s">
        <v>207</v>
      </c>
      <c r="B93" s="133" t="s">
        <v>0</v>
      </c>
      <c r="C93" s="65" t="s">
        <v>103</v>
      </c>
      <c r="D93" s="65" t="s">
        <v>12</v>
      </c>
      <c r="E93" s="76"/>
      <c r="F93" s="77">
        <f>F94</f>
        <v>3000</v>
      </c>
      <c r="G93" s="77">
        <f t="shared" si="16"/>
        <v>3000</v>
      </c>
      <c r="H93" s="77">
        <f t="shared" si="16"/>
        <v>3000</v>
      </c>
    </row>
    <row r="94" spans="1:8" ht="15.75" x14ac:dyDescent="0.2">
      <c r="A94" s="148" t="s">
        <v>234</v>
      </c>
      <c r="B94" s="131" t="s">
        <v>81</v>
      </c>
      <c r="C94" s="65" t="s">
        <v>103</v>
      </c>
      <c r="D94" s="65" t="s">
        <v>12</v>
      </c>
      <c r="E94" s="76" t="s">
        <v>82</v>
      </c>
      <c r="F94" s="77">
        <f>F95</f>
        <v>3000</v>
      </c>
      <c r="G94" s="77">
        <f t="shared" si="16"/>
        <v>3000</v>
      </c>
      <c r="H94" s="77">
        <f t="shared" si="16"/>
        <v>3000</v>
      </c>
    </row>
    <row r="95" spans="1:8" ht="15.75" x14ac:dyDescent="0.2">
      <c r="A95" s="148" t="s">
        <v>235</v>
      </c>
      <c r="B95" s="134" t="s">
        <v>99</v>
      </c>
      <c r="C95" s="65" t="s">
        <v>103</v>
      </c>
      <c r="D95" s="65" t="s">
        <v>12</v>
      </c>
      <c r="E95" s="76" t="s">
        <v>29</v>
      </c>
      <c r="F95" s="77">
        <f>'прил 4'!G45</f>
        <v>3000</v>
      </c>
      <c r="G95" s="77">
        <f>'прил 4'!H45</f>
        <v>3000</v>
      </c>
      <c r="H95" s="77">
        <f>'прил 4'!I45</f>
        <v>3000</v>
      </c>
    </row>
    <row r="96" spans="1:8" ht="31.5" x14ac:dyDescent="0.2">
      <c r="A96" s="149" t="s">
        <v>218</v>
      </c>
      <c r="B96" s="130" t="s">
        <v>166</v>
      </c>
      <c r="C96" s="71" t="s">
        <v>114</v>
      </c>
      <c r="D96" s="71"/>
      <c r="E96" s="135"/>
      <c r="F96" s="81">
        <f>F97+F99</f>
        <v>86237</v>
      </c>
      <c r="G96" s="81">
        <f>G97+G99</f>
        <v>92895</v>
      </c>
      <c r="H96" s="81">
        <f>H97+H99</f>
        <v>0</v>
      </c>
    </row>
    <row r="97" spans="1:8" ht="45.75" customHeight="1" x14ac:dyDescent="0.2">
      <c r="A97" s="148" t="s">
        <v>219</v>
      </c>
      <c r="B97" s="83" t="s">
        <v>56</v>
      </c>
      <c r="C97" s="65" t="s">
        <v>114</v>
      </c>
      <c r="D97" s="65" t="s">
        <v>57</v>
      </c>
      <c r="E97" s="82"/>
      <c r="F97" s="77">
        <v>73589</v>
      </c>
      <c r="G97" s="77">
        <f>G98</f>
        <v>73589</v>
      </c>
      <c r="H97" s="77">
        <v>0</v>
      </c>
    </row>
    <row r="98" spans="1:8" ht="31.5" x14ac:dyDescent="0.2">
      <c r="A98" s="148" t="s">
        <v>220</v>
      </c>
      <c r="B98" s="83" t="s">
        <v>58</v>
      </c>
      <c r="C98" s="65" t="s">
        <v>114</v>
      </c>
      <c r="D98" s="65" t="s">
        <v>59</v>
      </c>
      <c r="E98" s="82"/>
      <c r="F98" s="78">
        <v>73589</v>
      </c>
      <c r="G98" s="78">
        <v>73589</v>
      </c>
      <c r="H98" s="78">
        <v>0</v>
      </c>
    </row>
    <row r="99" spans="1:8" ht="31.5" x14ac:dyDescent="0.2">
      <c r="A99" s="148" t="s">
        <v>221</v>
      </c>
      <c r="B99" s="83" t="s">
        <v>60</v>
      </c>
      <c r="C99" s="65" t="s">
        <v>114</v>
      </c>
      <c r="D99" s="65" t="s">
        <v>61</v>
      </c>
      <c r="E99" s="76"/>
      <c r="F99" s="78">
        <f t="shared" ref="F99:H101" si="17">F100</f>
        <v>12648</v>
      </c>
      <c r="G99" s="78">
        <f t="shared" si="17"/>
        <v>19306</v>
      </c>
      <c r="H99" s="78">
        <f t="shared" si="17"/>
        <v>0</v>
      </c>
    </row>
    <row r="100" spans="1:8" ht="31.5" x14ac:dyDescent="0.2">
      <c r="A100" s="148" t="s">
        <v>222</v>
      </c>
      <c r="B100" s="83" t="s">
        <v>62</v>
      </c>
      <c r="C100" s="65" t="s">
        <v>114</v>
      </c>
      <c r="D100" s="65" t="s">
        <v>63</v>
      </c>
      <c r="E100" s="76"/>
      <c r="F100" s="78">
        <v>12648</v>
      </c>
      <c r="G100" s="78">
        <f t="shared" si="17"/>
        <v>19306</v>
      </c>
      <c r="H100" s="78">
        <f t="shared" si="17"/>
        <v>0</v>
      </c>
    </row>
    <row r="101" spans="1:8" ht="15.75" x14ac:dyDescent="0.2">
      <c r="A101" s="150">
        <v>84</v>
      </c>
      <c r="B101" s="83" t="s">
        <v>38</v>
      </c>
      <c r="C101" s="65" t="s">
        <v>114</v>
      </c>
      <c r="D101" s="65" t="s">
        <v>63</v>
      </c>
      <c r="E101" s="76" t="s">
        <v>34</v>
      </c>
      <c r="F101" s="78">
        <f t="shared" si="17"/>
        <v>12648</v>
      </c>
      <c r="G101" s="78">
        <f t="shared" si="17"/>
        <v>19306</v>
      </c>
      <c r="H101" s="78">
        <f t="shared" si="17"/>
        <v>0</v>
      </c>
    </row>
    <row r="102" spans="1:8" ht="15.75" x14ac:dyDescent="0.2">
      <c r="A102" s="150">
        <v>85</v>
      </c>
      <c r="B102" s="83" t="s">
        <v>6</v>
      </c>
      <c r="C102" s="65" t="s">
        <v>114</v>
      </c>
      <c r="D102" s="65" t="s">
        <v>63</v>
      </c>
      <c r="E102" s="76" t="s">
        <v>34</v>
      </c>
      <c r="F102" s="78">
        <v>12648</v>
      </c>
      <c r="G102" s="78">
        <v>19306</v>
      </c>
      <c r="H102" s="78">
        <v>0</v>
      </c>
    </row>
    <row r="103" spans="1:8" ht="78.75" x14ac:dyDescent="0.2">
      <c r="A103" s="185">
        <v>86</v>
      </c>
      <c r="B103" s="186" t="s">
        <v>7</v>
      </c>
      <c r="C103" s="71" t="s">
        <v>113</v>
      </c>
      <c r="D103" s="65"/>
      <c r="E103" s="76"/>
      <c r="F103" s="81">
        <f>F104</f>
        <v>3201</v>
      </c>
      <c r="G103" s="81">
        <f t="shared" ref="G103:H106" si="18">G104</f>
        <v>3100</v>
      </c>
      <c r="H103" s="81">
        <f t="shared" si="18"/>
        <v>3100</v>
      </c>
    </row>
    <row r="104" spans="1:8" ht="31.5" x14ac:dyDescent="0.2">
      <c r="A104" s="150">
        <v>87</v>
      </c>
      <c r="B104" s="83" t="s">
        <v>60</v>
      </c>
      <c r="C104" s="65" t="s">
        <v>113</v>
      </c>
      <c r="D104" s="65" t="s">
        <v>61</v>
      </c>
      <c r="E104" s="76"/>
      <c r="F104" s="77">
        <f>F105</f>
        <v>3201</v>
      </c>
      <c r="G104" s="77">
        <f t="shared" si="18"/>
        <v>3100</v>
      </c>
      <c r="H104" s="77">
        <f t="shared" si="18"/>
        <v>3100</v>
      </c>
    </row>
    <row r="105" spans="1:8" ht="31.5" x14ac:dyDescent="0.2">
      <c r="A105" s="150">
        <v>88</v>
      </c>
      <c r="B105" s="83" t="s">
        <v>62</v>
      </c>
      <c r="C105" s="65" t="s">
        <v>113</v>
      </c>
      <c r="D105" s="65" t="s">
        <v>63</v>
      </c>
      <c r="E105" s="76"/>
      <c r="F105" s="77">
        <f>F106</f>
        <v>3201</v>
      </c>
      <c r="G105" s="77">
        <f t="shared" si="18"/>
        <v>3100</v>
      </c>
      <c r="H105" s="77">
        <f t="shared" si="18"/>
        <v>3100</v>
      </c>
    </row>
    <row r="106" spans="1:8" ht="15.75" x14ac:dyDescent="0.2">
      <c r="A106" s="150">
        <v>89</v>
      </c>
      <c r="B106" s="180" t="s">
        <v>81</v>
      </c>
      <c r="C106" s="65" t="s">
        <v>113</v>
      </c>
      <c r="D106" s="65" t="s">
        <v>63</v>
      </c>
      <c r="E106" s="76" t="s">
        <v>82</v>
      </c>
      <c r="F106" s="77">
        <f>F107</f>
        <v>3201</v>
      </c>
      <c r="G106" s="77">
        <f t="shared" si="18"/>
        <v>3100</v>
      </c>
      <c r="H106" s="77">
        <f t="shared" si="18"/>
        <v>3100</v>
      </c>
    </row>
    <row r="107" spans="1:8" ht="15.75" x14ac:dyDescent="0.2">
      <c r="A107" s="150">
        <v>90</v>
      </c>
      <c r="B107" s="187" t="s">
        <v>25</v>
      </c>
      <c r="C107" s="65" t="s">
        <v>113</v>
      </c>
      <c r="D107" s="65" t="s">
        <v>63</v>
      </c>
      <c r="E107" s="76" t="s">
        <v>30</v>
      </c>
      <c r="F107" s="77">
        <v>3201</v>
      </c>
      <c r="G107" s="77">
        <v>3100</v>
      </c>
      <c r="H107" s="77">
        <v>3100</v>
      </c>
    </row>
    <row r="108" spans="1:8" ht="31.5" x14ac:dyDescent="0.2">
      <c r="A108" s="150">
        <v>91</v>
      </c>
      <c r="B108" s="128" t="s">
        <v>16</v>
      </c>
      <c r="C108" s="71" t="s">
        <v>179</v>
      </c>
      <c r="D108" s="137"/>
      <c r="E108" s="137"/>
      <c r="F108" s="66">
        <f>F109</f>
        <v>109040</v>
      </c>
      <c r="G108" s="66">
        <f>G109</f>
        <v>104400</v>
      </c>
      <c r="H108" s="66">
        <f>H109</f>
        <v>104400</v>
      </c>
    </row>
    <row r="109" spans="1:8" ht="31.5" x14ac:dyDescent="0.2">
      <c r="A109" s="150">
        <v>92</v>
      </c>
      <c r="B109" s="83" t="s">
        <v>60</v>
      </c>
      <c r="C109" s="65" t="s">
        <v>179</v>
      </c>
      <c r="D109" s="65" t="s">
        <v>61</v>
      </c>
      <c r="E109" s="65" t="s">
        <v>30</v>
      </c>
      <c r="F109" s="89">
        <f>F110</f>
        <v>109040</v>
      </c>
      <c r="G109" s="89">
        <f>G110</f>
        <v>104400</v>
      </c>
      <c r="H109" s="89">
        <v>104400</v>
      </c>
    </row>
    <row r="110" spans="1:8" ht="31.5" x14ac:dyDescent="0.2">
      <c r="A110" s="150">
        <v>93</v>
      </c>
      <c r="B110" s="83" t="s">
        <v>62</v>
      </c>
      <c r="C110" s="65" t="s">
        <v>179</v>
      </c>
      <c r="D110" s="65" t="s">
        <v>63</v>
      </c>
      <c r="E110" s="65" t="s">
        <v>30</v>
      </c>
      <c r="F110" s="89">
        <v>109040</v>
      </c>
      <c r="G110" s="89">
        <v>104400</v>
      </c>
      <c r="H110" s="89">
        <v>104400</v>
      </c>
    </row>
    <row r="111" spans="1:8" ht="31.5" x14ac:dyDescent="0.2">
      <c r="A111" s="150">
        <v>94</v>
      </c>
      <c r="B111" s="83" t="s">
        <v>94</v>
      </c>
      <c r="C111" s="65" t="s">
        <v>101</v>
      </c>
      <c r="D111" s="65"/>
      <c r="E111" s="95"/>
      <c r="F111" s="98">
        <f>F112</f>
        <v>60000</v>
      </c>
      <c r="G111" s="98">
        <f t="shared" ref="G111:H113" si="19">G112</f>
        <v>60000</v>
      </c>
      <c r="H111" s="98">
        <f t="shared" si="19"/>
        <v>60000</v>
      </c>
    </row>
    <row r="112" spans="1:8" ht="15.75" x14ac:dyDescent="0.25">
      <c r="A112" s="150">
        <v>95</v>
      </c>
      <c r="B112" s="84" t="s">
        <v>191</v>
      </c>
      <c r="C112" s="65" t="s">
        <v>101</v>
      </c>
      <c r="D112" s="99"/>
      <c r="E112" s="95" t="s">
        <v>193</v>
      </c>
      <c r="F112" s="96">
        <f>F113</f>
        <v>60000</v>
      </c>
      <c r="G112" s="96">
        <f t="shared" si="19"/>
        <v>60000</v>
      </c>
      <c r="H112" s="96">
        <f t="shared" si="19"/>
        <v>60000</v>
      </c>
    </row>
    <row r="113" spans="1:26" ht="15.75" x14ac:dyDescent="0.25">
      <c r="A113" s="150">
        <v>96</v>
      </c>
      <c r="B113" s="84" t="s">
        <v>192</v>
      </c>
      <c r="C113" s="65" t="s">
        <v>190</v>
      </c>
      <c r="D113" s="99"/>
      <c r="E113" s="95" t="s">
        <v>194</v>
      </c>
      <c r="F113" s="96">
        <f>F114</f>
        <v>60000</v>
      </c>
      <c r="G113" s="96">
        <f t="shared" si="19"/>
        <v>60000</v>
      </c>
      <c r="H113" s="96">
        <f t="shared" si="19"/>
        <v>60000</v>
      </c>
    </row>
    <row r="114" spans="1:26" ht="18.75" customHeight="1" x14ac:dyDescent="0.2">
      <c r="A114" s="150">
        <v>97</v>
      </c>
      <c r="B114" s="94" t="s">
        <v>195</v>
      </c>
      <c r="C114" s="95" t="s">
        <v>190</v>
      </c>
      <c r="D114" s="138">
        <v>540</v>
      </c>
      <c r="E114" s="95" t="s">
        <v>194</v>
      </c>
      <c r="F114" s="96">
        <v>60000</v>
      </c>
      <c r="G114" s="96">
        <v>60000</v>
      </c>
      <c r="H114" s="96">
        <v>60000</v>
      </c>
    </row>
    <row r="115" spans="1:26" ht="15.75" x14ac:dyDescent="0.2">
      <c r="A115" s="150">
        <v>98</v>
      </c>
      <c r="B115" s="90" t="s">
        <v>170</v>
      </c>
      <c r="C115" s="79"/>
      <c r="D115" s="79"/>
      <c r="E115" s="79"/>
      <c r="F115" s="80">
        <f>'прил 4'!G117</f>
        <v>0</v>
      </c>
      <c r="G115" s="80">
        <v>137758</v>
      </c>
      <c r="H115" s="80">
        <v>276890</v>
      </c>
    </row>
    <row r="116" spans="1:26" ht="18" customHeight="1" x14ac:dyDescent="0.2">
      <c r="A116" s="150">
        <v>99</v>
      </c>
      <c r="B116" s="91" t="s">
        <v>15</v>
      </c>
      <c r="C116" s="76"/>
      <c r="D116" s="76"/>
      <c r="E116" s="76"/>
      <c r="F116" s="81">
        <f>F115+F66+F17</f>
        <v>7932763.0500000007</v>
      </c>
      <c r="G116" s="81">
        <f>G115+G66+G17</f>
        <v>5606311</v>
      </c>
      <c r="H116" s="81">
        <f>H115+H66+H17</f>
        <v>5540909</v>
      </c>
    </row>
    <row r="117" spans="1:26" x14ac:dyDescent="0.2">
      <c r="A117" s="43"/>
      <c r="B117" s="44"/>
      <c r="E117" s="52"/>
      <c r="F117" s="46"/>
    </row>
    <row r="118" spans="1:26" x14ac:dyDescent="0.2">
      <c r="A118" s="43"/>
      <c r="B118" s="44"/>
      <c r="E118" s="52"/>
      <c r="F118" s="46"/>
    </row>
    <row r="119" spans="1:26" x14ac:dyDescent="0.2">
      <c r="A119" s="46"/>
      <c r="B119" s="46"/>
      <c r="C119" s="46"/>
      <c r="D119" s="46"/>
      <c r="E119" s="46"/>
      <c r="F119" s="46"/>
    </row>
    <row r="120" spans="1:26" x14ac:dyDescent="0.2">
      <c r="A120" s="46"/>
      <c r="B120" s="46"/>
      <c r="C120" s="46"/>
      <c r="D120" s="46"/>
      <c r="E120" s="46"/>
      <c r="F120" s="46"/>
    </row>
    <row r="121" spans="1:26" x14ac:dyDescent="0.2">
      <c r="A121" s="46"/>
      <c r="B121" s="46"/>
      <c r="C121" s="46"/>
      <c r="D121" s="46"/>
      <c r="E121" s="46"/>
      <c r="F121" s="46"/>
    </row>
    <row r="122" spans="1:26" x14ac:dyDescent="0.2">
      <c r="B122" s="46"/>
      <c r="C122" s="46"/>
      <c r="D122" s="46"/>
      <c r="E122" s="46"/>
      <c r="F122" s="46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x14ac:dyDescent="0.2">
      <c r="B123" s="46"/>
      <c r="C123" s="46"/>
      <c r="D123" s="46"/>
      <c r="E123" s="46"/>
      <c r="F123" s="46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x14ac:dyDescent="0.2">
      <c r="B124" s="46"/>
      <c r="C124" s="46"/>
      <c r="D124" s="46"/>
      <c r="E124" s="46"/>
      <c r="F124" s="46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x14ac:dyDescent="0.2">
      <c r="B125" s="46"/>
      <c r="C125" s="46"/>
      <c r="D125" s="46"/>
      <c r="E125" s="46"/>
      <c r="F125" s="46"/>
      <c r="N125" s="97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x14ac:dyDescent="0.2">
      <c r="B126" s="46"/>
      <c r="C126" s="46"/>
      <c r="D126" s="46"/>
      <c r="E126" s="46"/>
      <c r="F126" s="46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x14ac:dyDescent="0.2">
      <c r="B127" s="46"/>
      <c r="C127" s="46"/>
      <c r="D127" s="46"/>
      <c r="E127" s="46"/>
      <c r="F127" s="46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32.25" customHeight="1" x14ac:dyDescent="0.2">
      <c r="B128" s="46"/>
      <c r="C128" s="46"/>
      <c r="D128" s="46"/>
      <c r="E128" s="46"/>
      <c r="F128" s="46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2:26" x14ac:dyDescent="0.2">
      <c r="B129" s="46"/>
      <c r="C129" s="46"/>
      <c r="D129" s="46"/>
      <c r="E129" s="46"/>
      <c r="F129" s="46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2:26" x14ac:dyDescent="0.2">
      <c r="B130" s="46"/>
      <c r="C130" s="46"/>
      <c r="D130" s="46"/>
      <c r="E130" s="46"/>
      <c r="F130" s="46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2:26" x14ac:dyDescent="0.2">
      <c r="B131" s="46"/>
      <c r="C131" s="46"/>
      <c r="D131" s="46"/>
      <c r="E131" s="46"/>
      <c r="F131" s="46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2:26" x14ac:dyDescent="0.2">
      <c r="B132" s="46"/>
      <c r="C132" s="46"/>
      <c r="D132" s="46"/>
      <c r="E132" s="46"/>
      <c r="F132" s="46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2:26" x14ac:dyDescent="0.2">
      <c r="B133" s="46"/>
      <c r="C133" s="46"/>
      <c r="D133" s="46"/>
      <c r="E133" s="46"/>
      <c r="F133" s="46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2:26" x14ac:dyDescent="0.2">
      <c r="B134" s="46"/>
      <c r="C134" s="46"/>
      <c r="D134" s="46"/>
      <c r="E134" s="46"/>
      <c r="F134" s="46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2:26" x14ac:dyDescent="0.2">
      <c r="B135" s="46"/>
      <c r="C135" s="46"/>
      <c r="D135" s="46"/>
      <c r="E135" s="46"/>
      <c r="F135" s="46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2:26" x14ac:dyDescent="0.2">
      <c r="B136" s="46"/>
      <c r="C136" s="46"/>
      <c r="D136" s="46"/>
      <c r="E136" s="46"/>
      <c r="F136" s="46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2:26" x14ac:dyDescent="0.2">
      <c r="B137" s="46"/>
      <c r="C137" s="46"/>
      <c r="D137" s="46"/>
      <c r="E137" s="46"/>
      <c r="F137" s="46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2:26" x14ac:dyDescent="0.2">
      <c r="B138" s="46"/>
      <c r="C138" s="46"/>
      <c r="D138" s="46"/>
      <c r="E138" s="46"/>
      <c r="F138" s="46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2:26" x14ac:dyDescent="0.2">
      <c r="B139" s="46"/>
      <c r="C139" s="46"/>
      <c r="D139" s="46"/>
      <c r="E139" s="46"/>
      <c r="F139" s="46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2:26" x14ac:dyDescent="0.2">
      <c r="B140" s="46"/>
      <c r="C140" s="46"/>
      <c r="D140" s="46"/>
      <c r="E140" s="46"/>
      <c r="F140" s="46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2:26" x14ac:dyDescent="0.2">
      <c r="B141" s="46"/>
      <c r="C141" s="46"/>
      <c r="D141" s="46"/>
      <c r="E141" s="46"/>
      <c r="F141" s="46"/>
    </row>
    <row r="142" spans="2:26" x14ac:dyDescent="0.2">
      <c r="B142" s="46"/>
      <c r="C142" s="46"/>
      <c r="D142" s="46"/>
      <c r="E142" s="46"/>
      <c r="F142" s="46"/>
    </row>
    <row r="143" spans="2:26" x14ac:dyDescent="0.2">
      <c r="B143" s="46"/>
      <c r="C143" s="46"/>
      <c r="D143" s="46"/>
      <c r="E143" s="46"/>
      <c r="F143" s="46"/>
    </row>
    <row r="144" spans="2:26" x14ac:dyDescent="0.2">
      <c r="B144" s="46"/>
      <c r="C144" s="46"/>
      <c r="D144" s="46"/>
      <c r="E144" s="46"/>
      <c r="F144" s="46"/>
    </row>
    <row r="145" spans="1:26" x14ac:dyDescent="0.2">
      <c r="B145" s="46"/>
      <c r="C145" s="46"/>
      <c r="D145" s="46"/>
      <c r="E145" s="46"/>
      <c r="F145" s="46"/>
    </row>
    <row r="146" spans="1:26" x14ac:dyDescent="0.2">
      <c r="B146" s="46"/>
      <c r="C146" s="46"/>
      <c r="D146" s="46"/>
      <c r="E146" s="46"/>
      <c r="F146" s="46"/>
    </row>
    <row r="147" spans="1:26" x14ac:dyDescent="0.2">
      <c r="B147" s="46"/>
      <c r="C147" s="46"/>
      <c r="D147" s="46"/>
      <c r="E147" s="46"/>
      <c r="F147" s="46"/>
    </row>
    <row r="148" spans="1:26" x14ac:dyDescent="0.2">
      <c r="B148" s="46"/>
      <c r="C148" s="46"/>
      <c r="D148" s="46"/>
      <c r="E148" s="46"/>
      <c r="F148" s="46"/>
    </row>
    <row r="149" spans="1:26" s="63" customFormat="1" x14ac:dyDescent="0.2"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s="63" customFormat="1" x14ac:dyDescent="0.2">
      <c r="A150" s="85"/>
      <c r="B150" s="64"/>
      <c r="C150" s="61"/>
      <c r="D150" s="61"/>
      <c r="E150" s="61"/>
      <c r="F150" s="62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s="63" customFormat="1" x14ac:dyDescent="0.2">
      <c r="A151" s="60"/>
      <c r="B151" s="64"/>
      <c r="C151" s="61"/>
      <c r="D151" s="61"/>
      <c r="E151" s="61"/>
      <c r="F151" s="62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s="63" customFormat="1" x14ac:dyDescent="0.2">
      <c r="A152" s="60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s="63" customFormat="1" x14ac:dyDescent="0.2">
      <c r="A153" s="60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s="63" customFormat="1" x14ac:dyDescent="0.2">
      <c r="A154" s="60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s="63" customFormat="1" x14ac:dyDescent="0.2">
      <c r="A155" s="60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s="63" customFormat="1" x14ac:dyDescent="0.2">
      <c r="A156" s="60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s="63" customFormat="1" x14ac:dyDescent="0.2">
      <c r="A157" s="60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s="63" customFormat="1" x14ac:dyDescent="0.2">
      <c r="A158" s="60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s="63" customFormat="1" x14ac:dyDescent="0.2">
      <c r="A159" s="60"/>
      <c r="B159" s="64"/>
      <c r="C159" s="61"/>
      <c r="D159" s="61"/>
      <c r="E159" s="61"/>
      <c r="F159" s="62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s="63" customFormat="1" x14ac:dyDescent="0.2">
      <c r="A160" s="60"/>
      <c r="B160" s="64"/>
      <c r="C160" s="61"/>
      <c r="D160" s="61"/>
      <c r="E160" s="61"/>
      <c r="F160" s="62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s="63" customFormat="1" x14ac:dyDescent="0.2">
      <c r="A161" s="60"/>
      <c r="B161" s="64"/>
      <c r="C161" s="61"/>
      <c r="D161" s="61"/>
      <c r="E161" s="61"/>
      <c r="F161" s="62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s="63" customFormat="1" x14ac:dyDescent="0.2">
      <c r="A162" s="60"/>
      <c r="B162" s="64"/>
      <c r="C162" s="61"/>
      <c r="D162" s="61"/>
      <c r="E162" s="61"/>
      <c r="F162" s="62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s="63" customFormat="1" x14ac:dyDescent="0.2">
      <c r="A163" s="60"/>
      <c r="B163" s="64"/>
      <c r="C163" s="61"/>
      <c r="D163" s="61"/>
      <c r="E163" s="61"/>
      <c r="F163" s="62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s="63" customFormat="1" x14ac:dyDescent="0.2">
      <c r="A164" s="60"/>
      <c r="B164" s="64"/>
      <c r="C164" s="61"/>
      <c r="D164" s="61"/>
      <c r="E164" s="61"/>
      <c r="F164" s="62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s="63" customFormat="1" x14ac:dyDescent="0.2">
      <c r="A165" s="60"/>
      <c r="B165" s="64"/>
      <c r="C165" s="61"/>
      <c r="D165" s="61"/>
      <c r="E165" s="61"/>
      <c r="F165" s="62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s="63" customFormat="1" x14ac:dyDescent="0.2">
      <c r="A166" s="60"/>
      <c r="B166" s="64"/>
      <c r="C166" s="61"/>
      <c r="D166" s="61"/>
      <c r="E166" s="61"/>
      <c r="F166" s="62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s="63" customFormat="1" x14ac:dyDescent="0.2">
      <c r="A167" s="60"/>
      <c r="B167" s="64"/>
      <c r="C167" s="61"/>
      <c r="D167" s="61"/>
      <c r="E167" s="61"/>
      <c r="F167" s="62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</sheetData>
  <mergeCells count="3">
    <mergeCell ref="G1:H1"/>
    <mergeCell ref="A11:H12"/>
    <mergeCell ref="G6:H6"/>
  </mergeCells>
  <phoneticPr fontId="3" type="noConversion"/>
  <pageMargins left="0.59055118110236227" right="0.39370078740157483" top="0.59055118110236227" bottom="0.78740157480314965" header="0.39370078740157483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3</vt:lpstr>
      <vt:lpstr>прил 4</vt:lpstr>
      <vt:lpstr>прил 5</vt:lpstr>
      <vt:lpstr>'прил 3'!Заголовки_для_печати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2022-08-25T02:36:26Z</cp:lastPrinted>
  <dcterms:created xsi:type="dcterms:W3CDTF">2007-10-12T08:23:45Z</dcterms:created>
  <dcterms:modified xsi:type="dcterms:W3CDTF">2022-08-26T04:58:38Z</dcterms:modified>
</cp:coreProperties>
</file>