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725" windowWidth="15360" windowHeight="8610" tabRatio="870" activeTab="2"/>
  </bookViews>
  <sheets>
    <sheet name="прил 3" sheetId="1" r:id="rId1"/>
    <sheet name="прил 4" sheetId="5" r:id="rId2"/>
    <sheet name="прил 5" sheetId="6" r:id="rId3"/>
  </sheets>
  <definedNames>
    <definedName name="_xlnm._FilterDatabase" localSheetId="0" hidden="1">'прил 3'!$A$14:$F$59</definedName>
    <definedName name="_xlnm._FilterDatabase" localSheetId="1" hidden="1">'прил 4'!$A$14:$I$115</definedName>
    <definedName name="_xlnm.Print_Titles" localSheetId="0">'прил 3'!$14:$15</definedName>
  </definedNames>
  <calcPr calcId="145621"/>
</workbook>
</file>

<file path=xl/calcChain.xml><?xml version="1.0" encoding="utf-8"?>
<calcChain xmlns="http://schemas.openxmlformats.org/spreadsheetml/2006/main">
  <c r="F38" i="6" l="1"/>
  <c r="F36" i="6"/>
  <c r="F34" i="6"/>
  <c r="G93" i="5"/>
  <c r="G91" i="5"/>
  <c r="G89" i="5"/>
  <c r="G22" i="5" l="1"/>
  <c r="H87" i="6"/>
  <c r="D16" i="1"/>
  <c r="F87" i="6" l="1"/>
  <c r="H56" i="6"/>
  <c r="G56" i="6"/>
  <c r="F56" i="6"/>
  <c r="E34" i="1" l="1"/>
  <c r="F34" i="1"/>
  <c r="D23" i="1"/>
  <c r="H27" i="6"/>
  <c r="H26" i="6" s="1"/>
  <c r="H25" i="6" s="1"/>
  <c r="H24" i="6" s="1"/>
  <c r="G27" i="6"/>
  <c r="G26" i="6" s="1"/>
  <c r="G25" i="6" s="1"/>
  <c r="G24" i="6" s="1"/>
  <c r="F27" i="6"/>
  <c r="F25" i="6" s="1"/>
  <c r="F24" i="6" s="1"/>
  <c r="H22" i="6"/>
  <c r="H21" i="6" s="1"/>
  <c r="H20" i="6" s="1"/>
  <c r="H19" i="6" s="1"/>
  <c r="G22" i="6"/>
  <c r="G21" i="6" s="1"/>
  <c r="G20" i="6" s="1"/>
  <c r="G19" i="6" s="1"/>
  <c r="F22" i="6"/>
  <c r="F21" i="6" s="1"/>
  <c r="F20" i="6" s="1"/>
  <c r="F19" i="6" s="1"/>
  <c r="F16" i="1" l="1"/>
  <c r="E16" i="1"/>
  <c r="H103" i="6"/>
  <c r="G103" i="6"/>
  <c r="H102" i="6"/>
  <c r="G102" i="6"/>
  <c r="G101" i="6" s="1"/>
  <c r="H101" i="6"/>
  <c r="F103" i="6"/>
  <c r="F102" i="6" s="1"/>
  <c r="F101" i="6" s="1"/>
  <c r="G99" i="6"/>
  <c r="G98" i="6" s="1"/>
  <c r="F99" i="6"/>
  <c r="H98" i="6"/>
  <c r="F98" i="6"/>
  <c r="I87" i="5"/>
  <c r="I86" i="5" s="1"/>
  <c r="I85" i="5" s="1"/>
  <c r="I84" i="5" s="1"/>
  <c r="I83" i="5" s="1"/>
  <c r="I82" i="5" s="1"/>
  <c r="H87" i="5"/>
  <c r="H86" i="5" s="1"/>
  <c r="H85" i="5" s="1"/>
  <c r="H84" i="5" s="1"/>
  <c r="H83" i="5" s="1"/>
  <c r="H82" i="5" s="1"/>
  <c r="G87" i="5"/>
  <c r="I80" i="5"/>
  <c r="I79" i="5" s="1"/>
  <c r="I78" i="5" s="1"/>
  <c r="I77" i="5" s="1"/>
  <c r="I76" i="5" s="1"/>
  <c r="I75" i="5" s="1"/>
  <c r="H80" i="5"/>
  <c r="H79" i="5" s="1"/>
  <c r="H78" i="5" s="1"/>
  <c r="H77" i="5" s="1"/>
  <c r="H76" i="5" s="1"/>
  <c r="H75" i="5" s="1"/>
  <c r="G80" i="5"/>
  <c r="G79" i="5" s="1"/>
  <c r="G78" i="5" s="1"/>
  <c r="G77" i="5" s="1"/>
  <c r="G76" i="5" s="1"/>
  <c r="G75" i="5" s="1"/>
  <c r="H54" i="5"/>
  <c r="H53" i="5" s="1"/>
  <c r="H52" i="5" s="1"/>
  <c r="H51" i="5" s="1"/>
  <c r="G54" i="5"/>
  <c r="G53" i="5" s="1"/>
  <c r="G52" i="5" s="1"/>
  <c r="G51" i="5" s="1"/>
  <c r="I53" i="5"/>
  <c r="I52" i="5" s="1"/>
  <c r="I51" i="5" s="1"/>
  <c r="G87" i="6"/>
  <c r="G79" i="6"/>
  <c r="H79" i="6"/>
  <c r="F79" i="6"/>
  <c r="G65" i="6"/>
  <c r="G64" i="6" s="1"/>
  <c r="G63" i="6" s="1"/>
  <c r="G69" i="6"/>
  <c r="G68" i="6" s="1"/>
  <c r="G73" i="6"/>
  <c r="G72" i="6" s="1"/>
  <c r="G71" i="6" s="1"/>
  <c r="G85" i="6"/>
  <c r="G84" i="6" s="1"/>
  <c r="G96" i="6"/>
  <c r="G95" i="6" s="1"/>
  <c r="G94" i="6" s="1"/>
  <c r="G93" i="6" s="1"/>
  <c r="H65" i="6"/>
  <c r="H64" i="6" s="1"/>
  <c r="H63" i="6" s="1"/>
  <c r="H69" i="6"/>
  <c r="H68" i="6" s="1"/>
  <c r="H73" i="6"/>
  <c r="H72" i="6" s="1"/>
  <c r="H71" i="6" s="1"/>
  <c r="H85" i="6"/>
  <c r="H84" i="6" s="1"/>
  <c r="H96" i="6"/>
  <c r="H95" i="6" s="1"/>
  <c r="H94" i="6" s="1"/>
  <c r="H93" i="6" s="1"/>
  <c r="F65" i="6"/>
  <c r="F64" i="6" s="1"/>
  <c r="F63" i="6" s="1"/>
  <c r="F69" i="6"/>
  <c r="F68" i="6" s="1"/>
  <c r="F73" i="6"/>
  <c r="F72" i="6" s="1"/>
  <c r="F71" i="6" s="1"/>
  <c r="F85" i="6"/>
  <c r="F84" i="6" s="1"/>
  <c r="F83" i="6" s="1"/>
  <c r="F82" i="6" s="1"/>
  <c r="F81" i="6" s="1"/>
  <c r="F96" i="6"/>
  <c r="F95" i="6" s="1"/>
  <c r="F94" i="6" s="1"/>
  <c r="F93" i="6" s="1"/>
  <c r="G58" i="6"/>
  <c r="H58" i="6"/>
  <c r="F32" i="6"/>
  <c r="F31" i="6" s="1"/>
  <c r="F30" i="6" s="1"/>
  <c r="F29" i="6" s="1"/>
  <c r="H49" i="5"/>
  <c r="H48" i="5" s="1"/>
  <c r="H45" i="5" s="1"/>
  <c r="I104" i="5"/>
  <c r="I103" i="5" s="1"/>
  <c r="I102" i="5" s="1"/>
  <c r="I101" i="5" s="1"/>
  <c r="I100" i="5" s="1"/>
  <c r="I99" i="5" s="1"/>
  <c r="I32" i="5"/>
  <c r="I30" i="5"/>
  <c r="I22" i="5"/>
  <c r="I20" i="5"/>
  <c r="I18" i="5" s="1"/>
  <c r="E23" i="1"/>
  <c r="E29" i="1"/>
  <c r="E27" i="1"/>
  <c r="E25" i="1"/>
  <c r="F23" i="1"/>
  <c r="F29" i="1"/>
  <c r="F27" i="1"/>
  <c r="F25" i="1"/>
  <c r="D25" i="1"/>
  <c r="D27" i="1"/>
  <c r="D29" i="1"/>
  <c r="D34" i="1"/>
  <c r="H31" i="6"/>
  <c r="H30" i="6" s="1"/>
  <c r="H29" i="6" s="1"/>
  <c r="H18" i="6" s="1"/>
  <c r="H17" i="6" s="1"/>
  <c r="H30" i="5"/>
  <c r="H104" i="5"/>
  <c r="H103" i="5" s="1"/>
  <c r="H102" i="5" s="1"/>
  <c r="H101" i="5" s="1"/>
  <c r="H100" i="5" s="1"/>
  <c r="H99" i="5" s="1"/>
  <c r="G30" i="5"/>
  <c r="G104" i="5"/>
  <c r="G103" i="5" s="1"/>
  <c r="G102" i="5" s="1"/>
  <c r="G101" i="5" s="1"/>
  <c r="G100" i="5" s="1"/>
  <c r="G99" i="5" s="1"/>
  <c r="H50" i="6"/>
  <c r="H49" i="6" s="1"/>
  <c r="H48" i="6" s="1"/>
  <c r="H47" i="6" s="1"/>
  <c r="H46" i="6" s="1"/>
  <c r="G50" i="6"/>
  <c r="G49" i="6" s="1"/>
  <c r="G48" i="6" s="1"/>
  <c r="G47" i="6" s="1"/>
  <c r="G46" i="6" s="1"/>
  <c r="F50" i="6"/>
  <c r="F49" i="6" s="1"/>
  <c r="F48" i="6" s="1"/>
  <c r="F47" i="6" s="1"/>
  <c r="F46" i="6" s="1"/>
  <c r="H43" i="5"/>
  <c r="H42" i="5" s="1"/>
  <c r="H39" i="5" s="1"/>
  <c r="I49" i="5"/>
  <c r="I48" i="5" s="1"/>
  <c r="I45" i="5" s="1"/>
  <c r="I43" i="5"/>
  <c r="I42" i="5" s="1"/>
  <c r="I40" i="5" s="1"/>
  <c r="I28" i="5"/>
  <c r="G44" i="6"/>
  <c r="G43" i="6" s="1"/>
  <c r="G42" i="6" s="1"/>
  <c r="G41" i="6" s="1"/>
  <c r="G40" i="6" s="1"/>
  <c r="H44" i="6"/>
  <c r="H43" i="6" s="1"/>
  <c r="H42" i="6" s="1"/>
  <c r="H41" i="6" s="1"/>
  <c r="H40" i="6" s="1"/>
  <c r="F44" i="6"/>
  <c r="F43" i="6" s="1"/>
  <c r="F42" i="6" s="1"/>
  <c r="F41" i="6" s="1"/>
  <c r="F40" i="6" s="1"/>
  <c r="G31" i="6"/>
  <c r="G30" i="6" s="1"/>
  <c r="G29" i="6" s="1"/>
  <c r="G18" i="6" s="1"/>
  <c r="G17" i="6" s="1"/>
  <c r="G32" i="6"/>
  <c r="H22" i="5"/>
  <c r="H18" i="5" s="1"/>
  <c r="H20" i="5"/>
  <c r="H19" i="5" s="1"/>
  <c r="H28" i="5"/>
  <c r="H32" i="5"/>
  <c r="H37" i="5"/>
  <c r="I37" i="5"/>
  <c r="G21" i="5"/>
  <c r="G20" i="5" s="1"/>
  <c r="G28" i="5"/>
  <c r="G32" i="5"/>
  <c r="G43" i="5"/>
  <c r="G42" i="5" s="1"/>
  <c r="G39" i="5" s="1"/>
  <c r="G37" i="5"/>
  <c r="G49" i="5"/>
  <c r="G48" i="5" s="1"/>
  <c r="G45" i="5" s="1"/>
  <c r="F91" i="6"/>
  <c r="F89" i="6"/>
  <c r="F86" i="6" s="1"/>
  <c r="G91" i="6"/>
  <c r="G90" i="6" s="1"/>
  <c r="G89" i="6" s="1"/>
  <c r="H91" i="6"/>
  <c r="H90" i="6" s="1"/>
  <c r="H89" i="6" s="1"/>
  <c r="H86" i="6" s="1"/>
  <c r="H61" i="5"/>
  <c r="H60" i="5" s="1"/>
  <c r="H59" i="5" s="1"/>
  <c r="H56" i="5" s="1"/>
  <c r="H70" i="5"/>
  <c r="H72" i="5"/>
  <c r="I60" i="5"/>
  <c r="I59" i="5" s="1"/>
  <c r="I56" i="5" s="1"/>
  <c r="I70" i="5"/>
  <c r="I72" i="5"/>
  <c r="G61" i="5"/>
  <c r="G60" i="5" s="1"/>
  <c r="G59" i="5" s="1"/>
  <c r="G56" i="5" s="1"/>
  <c r="G70" i="5"/>
  <c r="G72" i="5"/>
  <c r="D37" i="1"/>
  <c r="F105" i="6"/>
  <c r="H32" i="6"/>
  <c r="F18" i="6" l="1"/>
  <c r="F17" i="6" s="1"/>
  <c r="G86" i="5"/>
  <c r="G85" i="5" s="1"/>
  <c r="G84" i="5" s="1"/>
  <c r="G83" i="5" s="1"/>
  <c r="G82" i="5" s="1"/>
  <c r="H55" i="6"/>
  <c r="H54" i="6" s="1"/>
  <c r="H53" i="6" s="1"/>
  <c r="H52" i="6" s="1"/>
  <c r="H16" i="6" s="1"/>
  <c r="G55" i="6"/>
  <c r="G54" i="6" s="1"/>
  <c r="G53" i="6" s="1"/>
  <c r="G52" i="6" s="1"/>
  <c r="G16" i="6" s="1"/>
  <c r="E36" i="1"/>
  <c r="E38" i="1" s="1"/>
  <c r="G69" i="5"/>
  <c r="I36" i="5"/>
  <c r="I35" i="5" s="1"/>
  <c r="I34" i="5" s="1"/>
  <c r="H36" i="5"/>
  <c r="H35" i="5" s="1"/>
  <c r="H34" i="5" s="1"/>
  <c r="G36" i="5"/>
  <c r="G35" i="5" s="1"/>
  <c r="G34" i="5" s="1"/>
  <c r="F36" i="1"/>
  <c r="F38" i="1" s="1"/>
  <c r="D36" i="1"/>
  <c r="D38" i="1" s="1"/>
  <c r="H76" i="6"/>
  <c r="H75" i="6" s="1"/>
  <c r="H78" i="6"/>
  <c r="H77" i="6" s="1"/>
  <c r="F76" i="6"/>
  <c r="F75" i="6" s="1"/>
  <c r="F78" i="6"/>
  <c r="F77" i="6" s="1"/>
  <c r="G76" i="6"/>
  <c r="G75" i="6" s="1"/>
  <c r="G78" i="6"/>
  <c r="G77" i="6" s="1"/>
  <c r="F67" i="6"/>
  <c r="G67" i="6"/>
  <c r="G86" i="6"/>
  <c r="G58" i="5"/>
  <c r="G57" i="5" s="1"/>
  <c r="H58" i="5"/>
  <c r="H57" i="5" s="1"/>
  <c r="I58" i="5"/>
  <c r="I57" i="5" s="1"/>
  <c r="H47" i="5"/>
  <c r="H46" i="5" s="1"/>
  <c r="G47" i="5"/>
  <c r="G46" i="5" s="1"/>
  <c r="I47" i="5"/>
  <c r="I46" i="5" s="1"/>
  <c r="G41" i="5"/>
  <c r="I41" i="5"/>
  <c r="H41" i="5"/>
  <c r="G68" i="5"/>
  <c r="G67" i="5" s="1"/>
  <c r="G66" i="5" s="1"/>
  <c r="G65" i="5" s="1"/>
  <c r="G40" i="5"/>
  <c r="H40" i="5"/>
  <c r="I39" i="5"/>
  <c r="H69" i="5"/>
  <c r="H68" i="5" s="1"/>
  <c r="H67" i="5" s="1"/>
  <c r="H66" i="5" s="1"/>
  <c r="H65" i="5" s="1"/>
  <c r="G27" i="5"/>
  <c r="G26" i="5" s="1"/>
  <c r="I27" i="5"/>
  <c r="I26" i="5" s="1"/>
  <c r="G18" i="5"/>
  <c r="G19" i="5"/>
  <c r="I19" i="5"/>
  <c r="I69" i="5"/>
  <c r="I68" i="5" s="1"/>
  <c r="I67" i="5" s="1"/>
  <c r="I66" i="5" s="1"/>
  <c r="I65" i="5" s="1"/>
  <c r="H27" i="5"/>
  <c r="H26" i="5" s="1"/>
  <c r="H83" i="6"/>
  <c r="H82" i="6" s="1"/>
  <c r="H81" i="6" s="1"/>
  <c r="H67" i="6"/>
  <c r="G83" i="6"/>
  <c r="G82" i="6" s="1"/>
  <c r="G81" i="6" s="1"/>
  <c r="H62" i="6" l="1"/>
  <c r="H61" i="6" s="1"/>
  <c r="H106" i="6" s="1"/>
  <c r="F62" i="6"/>
  <c r="F61" i="6" s="1"/>
  <c r="G62" i="6"/>
  <c r="G61" i="6" s="1"/>
  <c r="G106" i="6" s="1"/>
  <c r="I24" i="5"/>
  <c r="I17" i="5" s="1"/>
  <c r="I25" i="5"/>
  <c r="H24" i="5"/>
  <c r="H17" i="5" s="1"/>
  <c r="H107" i="5" s="1"/>
  <c r="H25" i="5"/>
  <c r="G24" i="5"/>
  <c r="G17" i="5" s="1"/>
  <c r="G107" i="5" s="1"/>
  <c r="G25" i="5"/>
  <c r="I107" i="5"/>
  <c r="F58" i="6"/>
  <c r="F55" i="6" s="1"/>
  <c r="F54" i="6" s="1"/>
  <c r="F53" i="6" s="1"/>
  <c r="F52" i="6" s="1"/>
  <c r="F16" i="6" s="1"/>
  <c r="F106" i="6" l="1"/>
</calcChain>
</file>

<file path=xl/sharedStrings.xml><?xml version="1.0" encoding="utf-8"?>
<sst xmlns="http://schemas.openxmlformats.org/spreadsheetml/2006/main" count="995" uniqueCount="247">
  <si>
    <t>Резервные средства</t>
  </si>
  <si>
    <t>Мероприятия по благоустройству городских и сельских поселений</t>
  </si>
  <si>
    <t>Мероприятия в области спорта и физической культуры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</si>
  <si>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</si>
  <si>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</si>
  <si>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500</t>
  </si>
  <si>
    <t>Мобилизационная и вневойсковая подготовка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</si>
  <si>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 органов судебной власти</t>
  </si>
  <si>
    <t>0409</t>
  </si>
  <si>
    <t>0503</t>
  </si>
  <si>
    <t>Благоустройство</t>
  </si>
  <si>
    <t>Дорожное хозяйство (дорожные фонды)</t>
  </si>
  <si>
    <t>870</t>
  </si>
  <si>
    <t>540</t>
  </si>
  <si>
    <t>Иные  межбюджетные трансферты</t>
  </si>
  <si>
    <t>Всего</t>
  </si>
  <si>
    <t xml:space="preserve">Обеспечение деятельности (оказание услуг) подведомственных учреждений </t>
  </si>
  <si>
    <t>НАЦИОНАЛЬНАЯ БЕЗОПАСНОСТЬ И ПРАВООХРАНИТЕЛЬНАЯ ДЕЯТЕЛЬНОСТЬ</t>
  </si>
  <si>
    <t>17</t>
  </si>
  <si>
    <t>19</t>
  </si>
  <si>
    <t>27</t>
  </si>
  <si>
    <t>28</t>
  </si>
  <si>
    <t>34</t>
  </si>
  <si>
    <t>Целевая статья</t>
  </si>
  <si>
    <t>Вид расходов</t>
  </si>
  <si>
    <t>Другие общегосударственные вопросы</t>
  </si>
  <si>
    <t>Коммунальное хозяйство</t>
  </si>
  <si>
    <t>Физическая культура и спорт</t>
  </si>
  <si>
    <t>1100</t>
  </si>
  <si>
    <t>0111</t>
  </si>
  <si>
    <t>0113</t>
  </si>
  <si>
    <t xml:space="preserve">Другие вопросы в области физической культуры и спорта </t>
  </si>
  <si>
    <t>1105</t>
  </si>
  <si>
    <t>0200</t>
  </si>
  <si>
    <t>0203</t>
  </si>
  <si>
    <t>40</t>
  </si>
  <si>
    <t>0300</t>
  </si>
  <si>
    <t>Национальная безопасность и правоохранительная деятельность</t>
  </si>
  <si>
    <t>Национальная оборона</t>
  </si>
  <si>
    <t>13</t>
  </si>
  <si>
    <t>37</t>
  </si>
  <si>
    <t>Условно-утверждённые расходы</t>
  </si>
  <si>
    <t>0000</t>
  </si>
  <si>
    <t>42</t>
  </si>
  <si>
    <t>43</t>
  </si>
  <si>
    <t>47</t>
  </si>
  <si>
    <t>ИТОГО 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</si>
  <si>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</si>
  <si>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</si>
  <si>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 и органов финансового (финансово-бюджетного) надзора</t>
  </si>
  <si>
    <t>Резервные фонды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</si>
  <si>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</si>
  <si>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</si>
  <si>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</si>
  <si>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/>
  </si>
  <si>
    <t>ОБЩЕГОСУДАРСТВЕННЫЕ ВОПРОСЫ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</si>
  <si>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</si>
  <si>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</si>
  <si>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</si>
  <si>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</si>
  <si>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</si>
  <si>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</si>
  <si>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</si>
  <si>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</si>
  <si>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</si>
  <si>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</si>
  <si>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ФИЗИЧЕСКАЯ КУЛЬТУРА И СПОРТ</t>
  </si>
  <si>
    <t>(руб.)</t>
  </si>
  <si>
    <t>0104</t>
  </si>
  <si>
    <t>Национальная экономика</t>
  </si>
  <si>
    <t>0400</t>
  </si>
  <si>
    <t>№ строки</t>
  </si>
  <si>
    <t>Наименование показателя бюджетной классификации</t>
  </si>
  <si>
    <t>Раздел-подраздел</t>
  </si>
  <si>
    <t>1</t>
  </si>
  <si>
    <t>2</t>
  </si>
  <si>
    <t>3</t>
  </si>
  <si>
    <t>4</t>
  </si>
  <si>
    <t>5</t>
  </si>
  <si>
    <t>6</t>
  </si>
  <si>
    <t>7</t>
  </si>
  <si>
    <t>Общегосударственные вопросы</t>
  </si>
  <si>
    <t>0100</t>
  </si>
  <si>
    <t>0102</t>
  </si>
  <si>
    <t>8</t>
  </si>
  <si>
    <t>9</t>
  </si>
  <si>
    <t>10</t>
  </si>
  <si>
    <t>11</t>
  </si>
  <si>
    <t>12</t>
  </si>
  <si>
    <t>0106</t>
  </si>
  <si>
    <t>Жилищно-коммунальное хозяйство</t>
  </si>
  <si>
    <t>0500</t>
  </si>
  <si>
    <t>0502</t>
  </si>
  <si>
    <t xml:space="preserve">Руководство и управление в сфере установленных функций органов местного самоуправления </t>
  </si>
  <si>
    <t>Непрограммные расходы  главы муниципального образования и местных администраций</t>
  </si>
  <si>
    <t>Резервные фонды местных администраций</t>
  </si>
  <si>
    <t>Расходы на выплаты персоналу казенных учреждений</t>
  </si>
  <si>
    <t>110</t>
  </si>
  <si>
    <t>Другие вопросы в области физической культуры и спорта</t>
  </si>
  <si>
    <t xml:space="preserve">Резервные фонды  </t>
  </si>
  <si>
    <t>( руб.)</t>
  </si>
  <si>
    <t>2200000000</t>
  </si>
  <si>
    <t>2200004600</t>
  </si>
  <si>
    <t>2200007050</t>
  </si>
  <si>
    <t>0100000000</t>
  </si>
  <si>
    <t>0140000000</t>
  </si>
  <si>
    <t>0140028100</t>
  </si>
  <si>
    <t>0120000000</t>
  </si>
  <si>
    <t>0120060020</t>
  </si>
  <si>
    <t>0110000000</t>
  </si>
  <si>
    <t>0130000000</t>
  </si>
  <si>
    <t>0130097000</t>
  </si>
  <si>
    <t>2200075140</t>
  </si>
  <si>
    <t>2200051180</t>
  </si>
  <si>
    <t>20</t>
  </si>
  <si>
    <t>21</t>
  </si>
  <si>
    <t>22</t>
  </si>
  <si>
    <t>23</t>
  </si>
  <si>
    <t>24</t>
  </si>
  <si>
    <t>25</t>
  </si>
  <si>
    <t>26</t>
  </si>
  <si>
    <t>14</t>
  </si>
  <si>
    <t>15</t>
  </si>
  <si>
    <t>16</t>
  </si>
  <si>
    <t>18</t>
  </si>
  <si>
    <t>29</t>
  </si>
  <si>
    <t>30</t>
  </si>
  <si>
    <t>31</t>
  </si>
  <si>
    <t>32</t>
  </si>
  <si>
    <t>33</t>
  </si>
  <si>
    <t>35</t>
  </si>
  <si>
    <t>36</t>
  </si>
  <si>
    <t>38</t>
  </si>
  <si>
    <t>39</t>
  </si>
  <si>
    <t>41</t>
  </si>
  <si>
    <t>44</t>
  </si>
  <si>
    <t>45</t>
  </si>
  <si>
    <t>46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</si>
  <si>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</si>
  <si>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</si>
  <si>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</si>
  <si>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</si>
  <si>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</si>
  <si>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</si>
  <si>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</si>
  <si>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</si>
  <si>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</si>
  <si>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</si>
  <si>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</si>
  <si>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</si>
  <si>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</si>
  <si>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</si>
  <si>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</si>
  <si>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</si>
  <si>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</si>
  <si>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</si>
  <si>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</si>
  <si>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</si>
  <si>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</si>
  <si>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</si>
  <si>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</si>
  <si>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</si>
  <si>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</si>
  <si>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Администрация Тумаковского сельсовета Ирбейского района Красноярского края</t>
  </si>
  <si>
    <t>843</t>
  </si>
  <si>
    <t xml:space="preserve">Осуществление первичного воинского учета на территориях, где отсутствуют военные комиссариаты </t>
  </si>
  <si>
    <t xml:space="preserve">Осуществление полномочий по созданию и обеспечению деятельности административных комиссий </t>
  </si>
  <si>
    <t>0110060000</t>
  </si>
  <si>
    <t>Условно утвержденные расходы</t>
  </si>
  <si>
    <t>Культура</t>
  </si>
  <si>
    <t>0200000000</t>
  </si>
  <si>
    <t>0310</t>
  </si>
  <si>
    <t>Мобилизационная вневойсковая подготовка</t>
  </si>
  <si>
    <t xml:space="preserve">Ведомственная структура расходов  бюджета сельского поселения Тумаковского сельсовета </t>
  </si>
  <si>
    <t xml:space="preserve">Муниципальная программа"Обеспечение комплекса условий для благоприятной жизненой среды населения Тумаковского сельсовета"  </t>
  </si>
  <si>
    <t>Муниципальная подпрограмма "Осуществление комплекса мероприятий по гражданской обороне, защите и безопасности населения";"Обеспечение первичных мер пожарной безопасности в границах населенных пунктов поселения"</t>
  </si>
  <si>
    <t>Муниципальная подпрограмма "Сохранение дорожно-транспортной инфраструктуры в границах сельсовета"</t>
  </si>
  <si>
    <t>Муниципальная подпрограмма "Стабилизирование системы комплексного благоустройства на территории Тумаковского сельсовета"</t>
  </si>
  <si>
    <t>2200008010</t>
  </si>
  <si>
    <t xml:space="preserve">Муниципальная подпрограмма " Стабилизирование экологической обстановки, способствующей укреплению здоровья населения,развитие массовой физической культуры и спорта" </t>
  </si>
  <si>
    <t>Сумма на 2024 год</t>
  </si>
  <si>
    <t>Сумма на          2023 год</t>
  </si>
  <si>
    <t>Сумма на          2024 год</t>
  </si>
  <si>
    <t>853</t>
  </si>
  <si>
    <t>2200010010</t>
  </si>
  <si>
    <t>Социальная политика</t>
  </si>
  <si>
    <t>Пенсионное обеспечение</t>
  </si>
  <si>
    <t>1000</t>
  </si>
  <si>
    <t>1001</t>
  </si>
  <si>
    <t>Иные межбюджетные трансферты</t>
  </si>
  <si>
    <t>2200010000</t>
  </si>
  <si>
    <t>Приложение 3</t>
  </si>
  <si>
    <t>Приложение 4</t>
  </si>
  <si>
    <t>к  решению Тумаковского</t>
  </si>
  <si>
    <t xml:space="preserve">Другие общегосударственные вопросы
</t>
  </si>
  <si>
    <t>Защита населения и территорий от чрезвычайных ситуаций природного и техногенного характера, пожарная безопасность</t>
  </si>
  <si>
    <t>73</t>
  </si>
  <si>
    <t>74</t>
  </si>
  <si>
    <t>75</t>
  </si>
  <si>
    <t>76</t>
  </si>
  <si>
    <t>Приложение 5</t>
  </si>
  <si>
    <t>НЕПРОГРАММНЫЕ РАСХОДЫ</t>
  </si>
  <si>
    <t>2000000000</t>
  </si>
  <si>
    <t>Непрограммные расходы  исполнительной власти</t>
  </si>
  <si>
    <t>Руководство и управление в сфере установленных функций органов местного самоуправления в рамках непрограммных расходов главы муниципального образования и местных администраций</t>
  </si>
  <si>
    <t xml:space="preserve">Непрограммные расходы  </t>
  </si>
  <si>
    <t>200000000</t>
  </si>
  <si>
    <t>Резервные фонды местных администраций в рамках непрограммных расходов главы муниципального образования и местных администраций</t>
  </si>
  <si>
    <t>Непрограммные расходы</t>
  </si>
  <si>
    <t>220000000</t>
  </si>
  <si>
    <t>79</t>
  </si>
  <si>
    <t>80</t>
  </si>
  <si>
    <t>81</t>
  </si>
  <si>
    <t>82</t>
  </si>
  <si>
    <t>83</t>
  </si>
  <si>
    <t>84</t>
  </si>
  <si>
    <t>85</t>
  </si>
  <si>
    <t>Закупка товаров, работ и услуг для обеспечения государственных (муниципальных) нужд</t>
  </si>
  <si>
    <t>Мероприятия по уличному освещению</t>
  </si>
  <si>
    <t>0110060010</t>
  </si>
  <si>
    <t>ЖИЛИЩНО-КОММУНАЛЬНОЕ ХОЗЯЙСТВО</t>
  </si>
  <si>
    <t>Организация и содержание мест захоронения</t>
  </si>
  <si>
    <t>0110060040</t>
  </si>
  <si>
    <t>Прочие мероприятия по благоустройству  поселений</t>
  </si>
  <si>
    <t>0110060050</t>
  </si>
  <si>
    <t>77</t>
  </si>
  <si>
    <t>78</t>
  </si>
  <si>
    <t>Содержание автомобильных дорог и инженерных сооружений на них в границах городских округов и поселений в рамках благоустройства</t>
  </si>
  <si>
    <t>Защита населения и территории от чрезвычайных ситуаций природного и техногенного характера, пожарная безопасность.</t>
  </si>
  <si>
    <t xml:space="preserve">Мероприятия по обеспечению первичных мер пожарной безопасности </t>
  </si>
  <si>
    <t xml:space="preserve">Распределение бюджетных ассигнований по целевым статьям (муниципальным программам  сельского поселения Тумаковского сельсовета и непрограммным направлениям деятельности), группам и подгруппам видов расходов, разделам, подразделам классификации расходов сельского поселения Тумаковского сельсовета на 2023 год и плановый период 2024-2025 годов . </t>
  </si>
  <si>
    <t>Сумма на          2025 год</t>
  </si>
  <si>
    <t>Сумма на  2023 год</t>
  </si>
  <si>
    <t>Сумма на 2025         год</t>
  </si>
  <si>
    <t>Распределение  расходов  бюджета  сельского  поселения  Тумаковского  сельсовета  по  разделам и подразделам бюджетной классификации расходов бюджетов Российской Федерации на 2023 год и плановый период 2024-2025 годов</t>
  </si>
  <si>
    <t>на 2023 год и плановый период на 2024-2025 годов.</t>
  </si>
  <si>
    <t>1102</t>
  </si>
  <si>
    <t>01400S4120</t>
  </si>
  <si>
    <t>0110077450</t>
  </si>
  <si>
    <t>01100S3880</t>
  </si>
  <si>
    <t>01100S6410</t>
  </si>
  <si>
    <t>сельского Совета депутатов</t>
  </si>
  <si>
    <t>от 23.12.2022 № 133</t>
  </si>
  <si>
    <t xml:space="preserve">     от 23.12.2022 № 133</t>
  </si>
  <si>
    <t>к  проекту решения Тумаковского</t>
  </si>
  <si>
    <t>от 15.05.2023 № 12</t>
  </si>
  <si>
    <t xml:space="preserve">      от 15.05.2023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</si>
</sst>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5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Helv"/>
      <charset val="204"/>
    </font>
    <font>
      <b/>
      <sz val="10"/>
      <name val="Times New Roman"/>
      <family val="1"/>
      <charset val="204"/>
    </font>
    <font>
      <sz val="8"/>
      <color indexed="8"/>
      <name val="Calibri"/>
      <family val="2"/>
      <charset val="204"/>
    </font>
    <font>
      <u/>
      <sz val="12"/>
      <name val="Times New Roman"/>
      <family val="1"/>
      <charset val="204"/>
    </font>
    <font>
      <sz val="10"/>
      <name val="Arial"/>
      <family val="2"/>
    </font>
    <font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.5"/>
      <name val="Times New Roman"/>
      <family val="1"/>
      <charset val="204"/>
    </font>
    <font>
      <b/>
      <sz val="13.5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19" fillId="0" borderId="0"/>
    <xf numFmtId="0" fontId="9" fillId="0" borderId="0"/>
  </cellStyleXfs>
  <cellXfs count="166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 wrapText="1"/>
    </xf>
    <xf numFmtId="0" fontId="2" fillId="0" borderId="1" xfId="0" applyNumberFormat="1" applyFont="1" applyBorder="1" applyAlignment="1">
      <alignment vertical="top" wrapText="1"/>
    </xf>
    <xf numFmtId="0" fontId="5" fillId="0" borderId="0" xfId="0" applyFont="1"/>
    <xf numFmtId="165" fontId="1" fillId="0" borderId="0" xfId="0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vertical="top"/>
    </xf>
    <xf numFmtId="0" fontId="5" fillId="0" borderId="0" xfId="0" applyNumberFormat="1" applyFont="1"/>
    <xf numFmtId="49" fontId="5" fillId="0" borderId="0" xfId="0" applyNumberFormat="1" applyFont="1"/>
    <xf numFmtId="165" fontId="5" fillId="0" borderId="0" xfId="0" applyNumberFormat="1" applyFont="1"/>
    <xf numFmtId="165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 wrapText="1"/>
    </xf>
    <xf numFmtId="2" fontId="11" fillId="0" borderId="1" xfId="0" applyNumberFormat="1" applyFont="1" applyFill="1" applyBorder="1" applyAlignment="1">
      <alignment horizontal="left" vertical="center" wrapText="1"/>
    </xf>
    <xf numFmtId="0" fontId="11" fillId="0" borderId="0" xfId="0" applyFont="1" applyFill="1"/>
    <xf numFmtId="4" fontId="11" fillId="0" borderId="0" xfId="0" applyNumberFormat="1" applyFont="1" applyFill="1"/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/>
    <xf numFmtId="49" fontId="14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4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top"/>
    </xf>
    <xf numFmtId="165" fontId="15" fillId="0" borderId="0" xfId="0" applyNumberFormat="1" applyFont="1" applyFill="1" applyAlignment="1">
      <alignment horizontal="center"/>
    </xf>
    <xf numFmtId="165" fontId="18" fillId="0" borderId="0" xfId="0" applyNumberFormat="1" applyFont="1" applyFill="1" applyAlignment="1">
      <alignment horizontal="right"/>
    </xf>
    <xf numFmtId="0" fontId="11" fillId="0" borderId="0" xfId="0" applyFont="1"/>
    <xf numFmtId="0" fontId="2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top"/>
    </xf>
    <xf numFmtId="0" fontId="1" fillId="0" borderId="1" xfId="0" applyFont="1" applyBorder="1"/>
    <xf numFmtId="4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14" fillId="2" borderId="1" xfId="0" applyFont="1" applyFill="1" applyBorder="1" applyAlignment="1">
      <alignment horizontal="justify" vertical="top" wrapText="1"/>
    </xf>
    <xf numFmtId="4" fontId="2" fillId="2" borderId="0" xfId="0" applyNumberFormat="1" applyFont="1" applyFill="1"/>
    <xf numFmtId="0" fontId="11" fillId="2" borderId="1" xfId="0" applyFont="1" applyFill="1" applyBorder="1"/>
    <xf numFmtId="0" fontId="11" fillId="2" borderId="0" xfId="0" applyFont="1" applyFill="1" applyAlignment="1">
      <alignment wrapText="1"/>
    </xf>
    <xf numFmtId="2" fontId="6" fillId="2" borderId="1" xfId="0" applyNumberFormat="1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6" fillId="2" borderId="1" xfId="0" applyFont="1" applyFill="1" applyBorder="1"/>
    <xf numFmtId="0" fontId="13" fillId="2" borderId="1" xfId="0" applyFont="1" applyFill="1" applyBorder="1" applyAlignment="1">
      <alignment horizontal="justify" vertical="top" wrapText="1"/>
    </xf>
    <xf numFmtId="4" fontId="1" fillId="2" borderId="0" xfId="0" applyNumberFormat="1" applyFont="1" applyFill="1"/>
    <xf numFmtId="0" fontId="11" fillId="2" borderId="1" xfId="0" applyFont="1" applyFill="1" applyBorder="1" applyAlignment="1">
      <alignment horizontal="justify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11" fillId="2" borderId="4" xfId="0" applyFont="1" applyFill="1" applyBorder="1"/>
    <xf numFmtId="2" fontId="11" fillId="2" borderId="4" xfId="0" applyNumberFormat="1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/>
    </xf>
    <xf numFmtId="0" fontId="6" fillId="0" borderId="0" xfId="0" applyFont="1" applyFill="1"/>
    <xf numFmtId="0" fontId="11" fillId="2" borderId="0" xfId="0" applyFont="1" applyFill="1"/>
    <xf numFmtId="4" fontId="11" fillId="2" borderId="0" xfId="0" applyNumberFormat="1" applyFont="1" applyFill="1"/>
    <xf numFmtId="0" fontId="20" fillId="0" borderId="0" xfId="0" applyFont="1" applyFill="1"/>
    <xf numFmtId="0" fontId="20" fillId="2" borderId="0" xfId="0" applyFont="1" applyFill="1"/>
    <xf numFmtId="4" fontId="20" fillId="2" borderId="0" xfId="0" applyNumberFormat="1" applyFont="1" applyFill="1"/>
    <xf numFmtId="49" fontId="11" fillId="2" borderId="0" xfId="0" applyNumberFormat="1" applyFont="1" applyFill="1" applyAlignment="1">
      <alignment horizontal="center" vertical="top"/>
    </xf>
    <xf numFmtId="0" fontId="11" fillId="2" borderId="0" xfId="0" applyNumberFormat="1" applyFont="1" applyFill="1"/>
    <xf numFmtId="49" fontId="11" fillId="2" borderId="0" xfId="0" applyNumberFormat="1" applyFont="1" applyFill="1" applyAlignment="1">
      <alignment horizontal="center"/>
    </xf>
    <xf numFmtId="49" fontId="11" fillId="2" borderId="0" xfId="0" applyNumberFormat="1" applyFont="1" applyFill="1"/>
    <xf numFmtId="4" fontId="6" fillId="2" borderId="0" xfId="0" applyNumberFormat="1" applyFont="1" applyFill="1" applyAlignment="1">
      <alignment horizontal="right"/>
    </xf>
    <xf numFmtId="4" fontId="11" fillId="2" borderId="0" xfId="1" applyNumberFormat="1" applyFont="1" applyFill="1" applyAlignment="1">
      <alignment horizontal="right"/>
    </xf>
    <xf numFmtId="49" fontId="12" fillId="2" borderId="0" xfId="0" applyNumberFormat="1" applyFont="1" applyFill="1"/>
    <xf numFmtId="4" fontId="11" fillId="2" borderId="0" xfId="3" applyNumberFormat="1" applyFont="1" applyFill="1" applyAlignment="1">
      <alignment horizontal="right"/>
    </xf>
    <xf numFmtId="0" fontId="6" fillId="2" borderId="0" xfId="0" quotePrefix="1" applyFont="1" applyFill="1" applyAlignment="1">
      <alignment wrapText="1"/>
    </xf>
    <xf numFmtId="4" fontId="6" fillId="2" borderId="0" xfId="0" quotePrefix="1" applyNumberFormat="1" applyFont="1" applyFill="1" applyAlignment="1">
      <alignment wrapText="1"/>
    </xf>
    <xf numFmtId="0" fontId="11" fillId="2" borderId="0" xfId="0" applyFont="1" applyFill="1" applyAlignment="1">
      <alignment horizontal="right"/>
    </xf>
    <xf numFmtId="0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top" wrapText="1"/>
    </xf>
    <xf numFmtId="4" fontId="14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justify" vertical="top" wrapText="1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11" fillId="2" borderId="0" xfId="0" applyFont="1" applyFill="1" applyBorder="1"/>
    <xf numFmtId="49" fontId="11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/>
    <xf numFmtId="49" fontId="11" fillId="2" borderId="0" xfId="0" applyNumberFormat="1" applyFont="1" applyFill="1" applyBorder="1" applyAlignment="1">
      <alignment horizontal="center"/>
    </xf>
    <xf numFmtId="4" fontId="11" fillId="2" borderId="0" xfId="0" applyNumberFormat="1" applyFont="1" applyFill="1" applyBorder="1"/>
    <xf numFmtId="49" fontId="11" fillId="2" borderId="0" xfId="0" applyNumberFormat="1" applyFont="1" applyFill="1" applyBorder="1" applyAlignment="1">
      <alignment horizontal="center" vertical="top"/>
    </xf>
    <xf numFmtId="0" fontId="22" fillId="0" borderId="0" xfId="0" applyFont="1" applyAlignment="1">
      <alignment wrapText="1"/>
    </xf>
    <xf numFmtId="49" fontId="11" fillId="2" borderId="1" xfId="0" applyNumberFormat="1" applyFont="1" applyFill="1" applyBorder="1" applyAlignment="1">
      <alignment horizontal="left" vertical="center" wrapText="1"/>
    </xf>
    <xf numFmtId="2" fontId="2" fillId="2" borderId="4" xfId="0" applyNumberFormat="1" applyFont="1" applyFill="1" applyBorder="1" applyAlignment="1">
      <alignment horizontal="left" vertical="center" wrapText="1"/>
    </xf>
    <xf numFmtId="165" fontId="17" fillId="0" borderId="0" xfId="0" applyNumberFormat="1" applyFont="1" applyFill="1" applyAlignment="1">
      <alignment horizontal="left"/>
    </xf>
    <xf numFmtId="4" fontId="2" fillId="0" borderId="1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21" fillId="2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2" fontId="14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vertical="top" wrapText="1"/>
    </xf>
    <xf numFmtId="165" fontId="15" fillId="0" borderId="0" xfId="0" applyNumberFormat="1" applyFont="1" applyFill="1" applyAlignment="1"/>
    <xf numFmtId="49" fontId="8" fillId="0" borderId="0" xfId="0" applyNumberFormat="1" applyFont="1" applyFill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5" fontId="1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vertical="top" wrapText="1"/>
    </xf>
    <xf numFmtId="0" fontId="11" fillId="0" borderId="1" xfId="0" applyFont="1" applyFill="1" applyBorder="1"/>
    <xf numFmtId="0" fontId="2" fillId="2" borderId="1" xfId="0" applyNumberFormat="1" applyFont="1" applyFill="1" applyBorder="1" applyAlignment="1">
      <alignment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2" fontId="24" fillId="2" borderId="1" xfId="0" applyNumberFormat="1" applyFont="1" applyFill="1" applyBorder="1" applyAlignment="1">
      <alignment horizontal="left" vertical="center" wrapText="1"/>
    </xf>
    <xf numFmtId="49" fontId="23" fillId="2" borderId="1" xfId="0" applyNumberFormat="1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wrapText="1"/>
    </xf>
    <xf numFmtId="49" fontId="2" fillId="2" borderId="2" xfId="0" applyNumberFormat="1" applyFont="1" applyFill="1" applyBorder="1" applyAlignment="1" applyProtection="1">
      <alignment horizontal="left" vertical="center" wrapText="1"/>
    </xf>
    <xf numFmtId="0" fontId="14" fillId="2" borderId="1" xfId="0" applyFont="1" applyFill="1" applyBorder="1"/>
    <xf numFmtId="165" fontId="17" fillId="0" borderId="0" xfId="0" applyNumberFormat="1" applyFont="1" applyFill="1" applyAlignment="1">
      <alignment horizontal="left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6" fillId="0" borderId="0" xfId="0" applyFont="1" applyFill="1" applyAlignment="1">
      <alignment horizontal="center"/>
    </xf>
    <xf numFmtId="165" fontId="15" fillId="0" borderId="0" xfId="0" applyNumberFormat="1" applyFont="1" applyFill="1" applyAlignment="1">
      <alignment horizontal="left"/>
    </xf>
    <xf numFmtId="165" fontId="15" fillId="0" borderId="0" xfId="0" applyNumberFormat="1" applyFont="1" applyFill="1" applyAlignment="1">
      <alignment horizontal="left" vertical="top"/>
    </xf>
    <xf numFmtId="0" fontId="2" fillId="2" borderId="0" xfId="0" applyFont="1" applyFill="1" applyAlignment="1"/>
    <xf numFmtId="0" fontId="1" fillId="2" borderId="0" xfId="0" applyFont="1" applyFill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3" xfId="2"/>
    <cellStyle name="Обычный_Лист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workbookViewId="0">
      <selection activeCell="E7" sqref="E7:F7"/>
    </sheetView>
  </sheetViews>
  <sheetFormatPr defaultRowHeight="12.75" x14ac:dyDescent="0.2"/>
  <cols>
    <col min="1" max="1" width="5.7109375" style="17" customWidth="1"/>
    <col min="2" max="2" width="30.5703125" style="18" customWidth="1"/>
    <col min="3" max="3" width="9" style="19" customWidth="1"/>
    <col min="4" max="4" width="16.140625" style="20" customWidth="1"/>
    <col min="5" max="5" width="17.28515625" style="20" customWidth="1"/>
    <col min="6" max="6" width="20" style="20" customWidth="1"/>
    <col min="7" max="16384" width="9.140625" style="11"/>
  </cols>
  <sheetData>
    <row r="1" spans="1:6" s="5" customFormat="1" ht="17.25" x14ac:dyDescent="0.25">
      <c r="A1" s="7"/>
      <c r="B1" s="4"/>
      <c r="D1" s="12"/>
      <c r="E1" s="126" t="s">
        <v>191</v>
      </c>
      <c r="F1" s="50"/>
    </row>
    <row r="2" spans="1:6" s="5" customFormat="1" ht="17.25" x14ac:dyDescent="0.25">
      <c r="A2" s="7"/>
      <c r="B2" s="4"/>
      <c r="D2" s="13"/>
      <c r="E2" s="155" t="s">
        <v>244</v>
      </c>
      <c r="F2" s="155"/>
    </row>
    <row r="3" spans="1:6" s="5" customFormat="1" ht="17.25" x14ac:dyDescent="0.25">
      <c r="A3" s="7"/>
      <c r="B3" s="4"/>
      <c r="D3" s="13"/>
      <c r="E3" s="155" t="s">
        <v>241</v>
      </c>
      <c r="F3" s="155"/>
    </row>
    <row r="4" spans="1:6" s="5" customFormat="1" ht="17.25" x14ac:dyDescent="0.25">
      <c r="A4" s="7"/>
      <c r="B4" s="4"/>
      <c r="D4" s="13"/>
      <c r="E4" s="126" t="s">
        <v>245</v>
      </c>
      <c r="F4" s="126"/>
    </row>
    <row r="5" spans="1:6" s="5" customFormat="1" ht="17.25" x14ac:dyDescent="0.25">
      <c r="A5" s="7"/>
      <c r="B5" s="4"/>
      <c r="D5" s="13"/>
      <c r="E5" s="126"/>
      <c r="F5" s="126"/>
    </row>
    <row r="6" spans="1:6" s="5" customFormat="1" ht="17.25" x14ac:dyDescent="0.25">
      <c r="A6" s="7"/>
      <c r="B6" s="4"/>
      <c r="D6" s="13"/>
      <c r="E6" s="126" t="s">
        <v>191</v>
      </c>
      <c r="F6" s="50"/>
    </row>
    <row r="7" spans="1:6" s="5" customFormat="1" ht="17.25" x14ac:dyDescent="0.25">
      <c r="A7" s="7"/>
      <c r="B7" s="4"/>
      <c r="D7" s="13"/>
      <c r="E7" s="155" t="s">
        <v>193</v>
      </c>
      <c r="F7" s="155"/>
    </row>
    <row r="8" spans="1:6" s="5" customFormat="1" ht="17.25" x14ac:dyDescent="0.25">
      <c r="A8" s="7"/>
      <c r="B8" s="4"/>
      <c r="D8" s="13"/>
      <c r="E8" s="155" t="s">
        <v>241</v>
      </c>
      <c r="F8" s="155"/>
    </row>
    <row r="9" spans="1:6" s="5" customFormat="1" ht="17.25" x14ac:dyDescent="0.25">
      <c r="A9" s="7"/>
      <c r="B9" s="4"/>
      <c r="D9" s="13"/>
      <c r="E9" s="126" t="s">
        <v>242</v>
      </c>
      <c r="F9" s="126"/>
    </row>
    <row r="10" spans="1:6" s="5" customFormat="1" ht="17.25" customHeight="1" x14ac:dyDescent="0.25">
      <c r="A10" s="8"/>
      <c r="D10" s="13"/>
      <c r="E10" s="13"/>
      <c r="F10" s="13"/>
    </row>
    <row r="11" spans="1:6" s="5" customFormat="1" ht="57.75" customHeight="1" x14ac:dyDescent="0.25">
      <c r="A11" s="158" t="s">
        <v>234</v>
      </c>
      <c r="B11" s="158"/>
      <c r="C11" s="158"/>
      <c r="D11" s="158"/>
      <c r="E11" s="158"/>
      <c r="F11" s="158"/>
    </row>
    <row r="12" spans="1:6" s="5" customFormat="1" ht="11.25" customHeight="1" x14ac:dyDescent="0.25">
      <c r="A12" s="9"/>
      <c r="B12" s="6"/>
      <c r="C12" s="6"/>
      <c r="D12" s="21"/>
      <c r="E12" s="21"/>
      <c r="F12" s="21"/>
    </row>
    <row r="13" spans="1:6" s="5" customFormat="1" ht="15.75" x14ac:dyDescent="0.25">
      <c r="A13" s="8"/>
      <c r="D13" s="13"/>
      <c r="E13" s="14"/>
      <c r="F13" s="14" t="s">
        <v>67</v>
      </c>
    </row>
    <row r="14" spans="1:6" ht="47.25" customHeight="1" x14ac:dyDescent="0.2">
      <c r="A14" s="2" t="s">
        <v>71</v>
      </c>
      <c r="B14" s="2" t="s">
        <v>72</v>
      </c>
      <c r="C14" s="1" t="s">
        <v>73</v>
      </c>
      <c r="D14" s="15" t="s">
        <v>232</v>
      </c>
      <c r="E14" s="15" t="s">
        <v>180</v>
      </c>
      <c r="F14" s="15" t="s">
        <v>233</v>
      </c>
    </row>
    <row r="15" spans="1:6" ht="15.75" x14ac:dyDescent="0.25">
      <c r="A15" s="24" t="s">
        <v>74</v>
      </c>
      <c r="B15" s="3" t="s">
        <v>74</v>
      </c>
      <c r="C15" s="3" t="s">
        <v>75</v>
      </c>
      <c r="D15" s="16" t="s">
        <v>76</v>
      </c>
      <c r="E15" s="16" t="s">
        <v>77</v>
      </c>
      <c r="F15" s="16" t="s">
        <v>78</v>
      </c>
    </row>
    <row r="16" spans="1:6" ht="31.5" x14ac:dyDescent="0.2">
      <c r="A16" s="24" t="s">
        <v>74</v>
      </c>
      <c r="B16" s="22" t="s">
        <v>81</v>
      </c>
      <c r="C16" s="23" t="s">
        <v>82</v>
      </c>
      <c r="D16" s="43">
        <f>D17+D18+D20+D21+D22+D19</f>
        <v>5063725.3</v>
      </c>
      <c r="E16" s="43">
        <f>E17+E18+E19+E20+E21+E22</f>
        <v>4288725</v>
      </c>
      <c r="F16" s="43">
        <f>F17+F18+F19+F20+F21+F22</f>
        <v>4100127</v>
      </c>
    </row>
    <row r="17" spans="1:6" ht="66.75" customHeight="1" x14ac:dyDescent="0.2">
      <c r="A17" s="24" t="s">
        <v>75</v>
      </c>
      <c r="B17" s="10" t="s">
        <v>47</v>
      </c>
      <c r="C17" s="24" t="s">
        <v>83</v>
      </c>
      <c r="D17" s="134">
        <v>1053042</v>
      </c>
      <c r="E17" s="134">
        <v>1020884</v>
      </c>
      <c r="F17" s="134">
        <v>1020884</v>
      </c>
    </row>
    <row r="18" spans="1:6" ht="126" x14ac:dyDescent="0.2">
      <c r="A18" s="24" t="s">
        <v>76</v>
      </c>
      <c r="B18" s="10" t="s">
        <v>48</v>
      </c>
      <c r="C18" s="1" t="s">
        <v>68</v>
      </c>
      <c r="D18" s="44">
        <v>3780815.3</v>
      </c>
      <c r="E18" s="44">
        <v>3058741</v>
      </c>
      <c r="F18" s="44">
        <v>2870143</v>
      </c>
    </row>
    <row r="19" spans="1:6" ht="94.5" x14ac:dyDescent="0.2">
      <c r="A19" s="24" t="s">
        <v>77</v>
      </c>
      <c r="B19" s="10" t="s">
        <v>49</v>
      </c>
      <c r="C19" s="1" t="s">
        <v>89</v>
      </c>
      <c r="D19" s="44">
        <v>92962</v>
      </c>
      <c r="E19" s="44">
        <v>92962</v>
      </c>
      <c r="F19" s="44">
        <v>92962</v>
      </c>
    </row>
    <row r="20" spans="1:6" ht="15.75" x14ac:dyDescent="0.2">
      <c r="A20" s="24" t="s">
        <v>78</v>
      </c>
      <c r="B20" s="10" t="s">
        <v>50</v>
      </c>
      <c r="C20" s="1" t="s">
        <v>29</v>
      </c>
      <c r="D20" s="44">
        <v>3000</v>
      </c>
      <c r="E20" s="44">
        <v>3000</v>
      </c>
      <c r="F20" s="44">
        <v>3000</v>
      </c>
    </row>
    <row r="21" spans="1:6" ht="35.25" customHeight="1" x14ac:dyDescent="0.2">
      <c r="A21" s="24" t="s">
        <v>79</v>
      </c>
      <c r="B21" s="10" t="s">
        <v>194</v>
      </c>
      <c r="C21" s="1" t="s">
        <v>30</v>
      </c>
      <c r="D21" s="44">
        <v>3100</v>
      </c>
      <c r="E21" s="44">
        <v>3100</v>
      </c>
      <c r="F21" s="44">
        <v>3100</v>
      </c>
    </row>
    <row r="22" spans="1:6" ht="18" customHeight="1" x14ac:dyDescent="0.2">
      <c r="A22" s="24" t="s">
        <v>80</v>
      </c>
      <c r="B22" s="10" t="s">
        <v>169</v>
      </c>
      <c r="C22" s="1" t="s">
        <v>30</v>
      </c>
      <c r="D22" s="44">
        <v>130806</v>
      </c>
      <c r="E22" s="127">
        <v>110038</v>
      </c>
      <c r="F22" s="127">
        <v>110038</v>
      </c>
    </row>
    <row r="23" spans="1:6" ht="15.75" x14ac:dyDescent="0.2">
      <c r="A23" s="24" t="s">
        <v>84</v>
      </c>
      <c r="B23" s="22" t="s">
        <v>38</v>
      </c>
      <c r="C23" s="25" t="s">
        <v>33</v>
      </c>
      <c r="D23" s="45">
        <f>D24</f>
        <v>108277</v>
      </c>
      <c r="E23" s="45">
        <f>E24</f>
        <v>113020</v>
      </c>
      <c r="F23" s="45">
        <f>F24</f>
        <v>117170</v>
      </c>
    </row>
    <row r="24" spans="1:6" ht="30.75" customHeight="1" x14ac:dyDescent="0.2">
      <c r="A24" s="24" t="s">
        <v>85</v>
      </c>
      <c r="B24" s="10" t="s">
        <v>172</v>
      </c>
      <c r="C24" s="1" t="s">
        <v>34</v>
      </c>
      <c r="D24" s="44">
        <v>108277</v>
      </c>
      <c r="E24" s="44">
        <v>113020</v>
      </c>
      <c r="F24" s="44">
        <v>117170</v>
      </c>
    </row>
    <row r="25" spans="1:6" ht="50.25" customHeight="1" x14ac:dyDescent="0.2">
      <c r="A25" s="24" t="s">
        <v>86</v>
      </c>
      <c r="B25" s="22" t="s">
        <v>37</v>
      </c>
      <c r="C25" s="25" t="s">
        <v>36</v>
      </c>
      <c r="D25" s="45">
        <f>D26</f>
        <v>404094</v>
      </c>
      <c r="E25" s="45">
        <f>E26</f>
        <v>234686</v>
      </c>
      <c r="F25" s="45">
        <f>F26</f>
        <v>240986</v>
      </c>
    </row>
    <row r="26" spans="1:6" ht="78.75" x14ac:dyDescent="0.2">
      <c r="A26" s="24" t="s">
        <v>87</v>
      </c>
      <c r="B26" s="135" t="s">
        <v>195</v>
      </c>
      <c r="C26" s="1" t="s">
        <v>171</v>
      </c>
      <c r="D26" s="44">
        <v>404094</v>
      </c>
      <c r="E26" s="44">
        <v>234686</v>
      </c>
      <c r="F26" s="44">
        <v>240986</v>
      </c>
    </row>
    <row r="27" spans="1:6" ht="15.75" x14ac:dyDescent="0.2">
      <c r="A27" s="24" t="s">
        <v>88</v>
      </c>
      <c r="B27" s="22" t="s">
        <v>69</v>
      </c>
      <c r="C27" s="25" t="s">
        <v>70</v>
      </c>
      <c r="D27" s="45">
        <f>D28</f>
        <v>626616.6</v>
      </c>
      <c r="E27" s="45">
        <f>E28</f>
        <v>622000</v>
      </c>
      <c r="F27" s="45">
        <f>F28</f>
        <v>643400</v>
      </c>
    </row>
    <row r="28" spans="1:6" ht="33.75" customHeight="1" x14ac:dyDescent="0.25">
      <c r="A28" s="24" t="s">
        <v>39</v>
      </c>
      <c r="B28" s="123" t="s">
        <v>11</v>
      </c>
      <c r="C28" s="1" t="s">
        <v>8</v>
      </c>
      <c r="D28" s="44">
        <v>626616.6</v>
      </c>
      <c r="E28" s="44">
        <v>622000</v>
      </c>
      <c r="F28" s="44">
        <v>643400</v>
      </c>
    </row>
    <row r="29" spans="1:6" ht="39" customHeight="1" x14ac:dyDescent="0.2">
      <c r="A29" s="24" t="s">
        <v>121</v>
      </c>
      <c r="B29" s="22" t="s">
        <v>90</v>
      </c>
      <c r="C29" s="25" t="s">
        <v>91</v>
      </c>
      <c r="D29" s="45">
        <f>D30+D31</f>
        <v>1848202.29</v>
      </c>
      <c r="E29" s="45">
        <f>E30+E31</f>
        <v>549726</v>
      </c>
      <c r="F29" s="45">
        <f>F30+F31</f>
        <v>549726</v>
      </c>
    </row>
    <row r="30" spans="1:6" ht="15.75" x14ac:dyDescent="0.2">
      <c r="A30" s="24" t="s">
        <v>122</v>
      </c>
      <c r="B30" s="10" t="s">
        <v>26</v>
      </c>
      <c r="C30" s="1" t="s">
        <v>92</v>
      </c>
      <c r="D30" s="44">
        <v>0</v>
      </c>
      <c r="E30" s="44">
        <v>0</v>
      </c>
      <c r="F30" s="44">
        <v>0</v>
      </c>
    </row>
    <row r="31" spans="1:6" ht="15.75" x14ac:dyDescent="0.2">
      <c r="A31" s="24" t="s">
        <v>123</v>
      </c>
      <c r="B31" s="10" t="s">
        <v>10</v>
      </c>
      <c r="C31" s="1" t="s">
        <v>9</v>
      </c>
      <c r="D31" s="44">
        <v>1848202.29</v>
      </c>
      <c r="E31" s="38">
        <v>549726</v>
      </c>
      <c r="F31" s="38">
        <v>549726</v>
      </c>
    </row>
    <row r="32" spans="1:6" ht="15.75" x14ac:dyDescent="0.25">
      <c r="A32" s="24" t="s">
        <v>18</v>
      </c>
      <c r="B32" s="54" t="s">
        <v>185</v>
      </c>
      <c r="C32" s="25" t="s">
        <v>187</v>
      </c>
      <c r="D32" s="45">
        <v>60000</v>
      </c>
      <c r="E32" s="45">
        <v>60000</v>
      </c>
      <c r="F32" s="45">
        <v>60000</v>
      </c>
    </row>
    <row r="33" spans="1:6" ht="15.75" x14ac:dyDescent="0.25">
      <c r="A33" s="24" t="s">
        <v>124</v>
      </c>
      <c r="B33" s="46" t="s">
        <v>186</v>
      </c>
      <c r="C33" s="1" t="s">
        <v>188</v>
      </c>
      <c r="D33" s="44">
        <v>60000</v>
      </c>
      <c r="E33" s="44">
        <v>60000</v>
      </c>
      <c r="F33" s="44">
        <v>60000</v>
      </c>
    </row>
    <row r="34" spans="1:6" ht="31.5" x14ac:dyDescent="0.2">
      <c r="A34" s="52">
        <v>19</v>
      </c>
      <c r="B34" s="22" t="s">
        <v>27</v>
      </c>
      <c r="C34" s="25" t="s">
        <v>28</v>
      </c>
      <c r="D34" s="45">
        <f>D35</f>
        <v>21420</v>
      </c>
      <c r="E34" s="45">
        <f>E35</f>
        <v>21420</v>
      </c>
      <c r="F34" s="45">
        <f>F35</f>
        <v>21420</v>
      </c>
    </row>
    <row r="35" spans="1:6" ht="35.25" customHeight="1" x14ac:dyDescent="0.2">
      <c r="A35" s="52">
        <v>20</v>
      </c>
      <c r="B35" s="10" t="s">
        <v>31</v>
      </c>
      <c r="C35" s="1" t="s">
        <v>32</v>
      </c>
      <c r="D35" s="44">
        <v>21420</v>
      </c>
      <c r="E35" s="44">
        <v>21420</v>
      </c>
      <c r="F35" s="44">
        <v>21420</v>
      </c>
    </row>
    <row r="36" spans="1:6" ht="15.75" x14ac:dyDescent="0.2">
      <c r="A36" s="24" t="s">
        <v>115</v>
      </c>
      <c r="B36" s="159" t="s">
        <v>46</v>
      </c>
      <c r="C36" s="160"/>
      <c r="D36" s="45">
        <f>D16+D23+D25+D27+D29+D34+D32</f>
        <v>8132335.1899999995</v>
      </c>
      <c r="E36" s="45">
        <f>E16+E23+E25+E27+E29+E34+E32</f>
        <v>5889577</v>
      </c>
      <c r="F36" s="45">
        <f>F16+F23+F25+F27+F29+F34+F32</f>
        <v>5732829</v>
      </c>
    </row>
    <row r="37" spans="1:6" ht="31.5" x14ac:dyDescent="0.2">
      <c r="A37" s="24" t="s">
        <v>116</v>
      </c>
      <c r="B37" s="22" t="s">
        <v>41</v>
      </c>
      <c r="C37" s="1" t="s">
        <v>42</v>
      </c>
      <c r="D37" s="44">
        <f>'прил 4'!G106</f>
        <v>0</v>
      </c>
      <c r="E37" s="44">
        <v>146574</v>
      </c>
      <c r="F37" s="44">
        <v>292061</v>
      </c>
    </row>
    <row r="38" spans="1:6" ht="15.75" x14ac:dyDescent="0.2">
      <c r="A38" s="156"/>
      <c r="B38" s="157"/>
      <c r="C38" s="25"/>
      <c r="D38" s="45">
        <f>D36+D37</f>
        <v>8132335.1899999995</v>
      </c>
      <c r="E38" s="45">
        <f>E36+E37</f>
        <v>6036151</v>
      </c>
      <c r="F38" s="45">
        <f>F36+F37</f>
        <v>6024890</v>
      </c>
    </row>
  </sheetData>
  <mergeCells count="7">
    <mergeCell ref="E3:F3"/>
    <mergeCell ref="E2:F2"/>
    <mergeCell ref="A38:B38"/>
    <mergeCell ref="A11:F11"/>
    <mergeCell ref="B36:C36"/>
    <mergeCell ref="E7:F7"/>
    <mergeCell ref="E8:F8"/>
  </mergeCells>
  <phoneticPr fontId="3" type="noConversion"/>
  <pageMargins left="0.39370078740157483" right="0.19685039370078741" top="0.39370078740157483" bottom="0.39370078740157483" header="0.39370078740157483" footer="0.39370078740157483"/>
  <pageSetup paperSize="9" scale="95" firstPageNumber="103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3"/>
  <sheetViews>
    <sheetView zoomScale="90" zoomScaleSheetLayoutView="75" workbookViewId="0">
      <selection activeCell="G6" sqref="G6:I6"/>
    </sheetView>
  </sheetViews>
  <sheetFormatPr defaultRowHeight="15.75" x14ac:dyDescent="0.25"/>
  <cols>
    <col min="1" max="1" width="6.7109375" style="26" customWidth="1"/>
    <col min="2" max="2" width="44.42578125" style="27" customWidth="1"/>
    <col min="3" max="3" width="11.140625" style="28" customWidth="1"/>
    <col min="4" max="4" width="11.85546875" style="28" customWidth="1"/>
    <col min="5" max="5" width="11.5703125" style="29" customWidth="1"/>
    <col min="6" max="6" width="6.42578125" style="28" customWidth="1"/>
    <col min="7" max="7" width="15.5703125" style="30" customWidth="1"/>
    <col min="8" max="8" width="16.42578125" style="30" customWidth="1"/>
    <col min="9" max="9" width="16.5703125" style="30" customWidth="1"/>
    <col min="10" max="11" width="9.140625" style="5"/>
    <col min="12" max="12" width="43.5703125" style="5" customWidth="1"/>
    <col min="13" max="14" width="9.140625" style="5"/>
    <col min="15" max="15" width="15.140625" style="5" customWidth="1"/>
    <col min="16" max="16384" width="9.140625" style="5"/>
  </cols>
  <sheetData>
    <row r="1" spans="1:16" ht="18.75" customHeight="1" x14ac:dyDescent="0.25">
      <c r="G1" s="163" t="s">
        <v>192</v>
      </c>
      <c r="H1" s="163"/>
      <c r="I1" s="163"/>
    </row>
    <row r="2" spans="1:16" ht="18.75" customHeight="1" x14ac:dyDescent="0.3">
      <c r="G2" s="162" t="s">
        <v>244</v>
      </c>
      <c r="H2" s="162"/>
      <c r="I2" s="162"/>
    </row>
    <row r="3" spans="1:16" ht="18.75" customHeight="1" x14ac:dyDescent="0.3">
      <c r="G3" s="162" t="s">
        <v>241</v>
      </c>
      <c r="H3" s="162"/>
      <c r="I3" s="162"/>
    </row>
    <row r="4" spans="1:16" ht="18.75" customHeight="1" x14ac:dyDescent="0.3">
      <c r="F4" s="31"/>
      <c r="G4" s="30" t="s">
        <v>246</v>
      </c>
      <c r="H4" s="136"/>
      <c r="I4" s="49"/>
    </row>
    <row r="5" spans="1:16" ht="18.75" customHeight="1" x14ac:dyDescent="0.3">
      <c r="F5" s="31"/>
      <c r="H5" s="136"/>
      <c r="I5" s="49"/>
    </row>
    <row r="6" spans="1:16" ht="18.75" customHeight="1" x14ac:dyDescent="0.25">
      <c r="F6" s="31"/>
      <c r="G6" s="163" t="s">
        <v>192</v>
      </c>
      <c r="H6" s="163"/>
      <c r="I6" s="163"/>
    </row>
    <row r="7" spans="1:16" ht="18.75" customHeight="1" x14ac:dyDescent="0.3">
      <c r="F7" s="31"/>
      <c r="G7" s="162" t="s">
        <v>193</v>
      </c>
      <c r="H7" s="162"/>
      <c r="I7" s="162"/>
    </row>
    <row r="8" spans="1:16" ht="18.75" customHeight="1" x14ac:dyDescent="0.3">
      <c r="F8" s="31"/>
      <c r="G8" s="162" t="s">
        <v>241</v>
      </c>
      <c r="H8" s="162"/>
      <c r="I8" s="162"/>
    </row>
    <row r="9" spans="1:16" ht="18.75" customHeight="1" x14ac:dyDescent="0.3">
      <c r="F9" s="137"/>
      <c r="G9" s="30" t="s">
        <v>243</v>
      </c>
      <c r="H9" s="136"/>
      <c r="I9" s="49"/>
    </row>
    <row r="11" spans="1:16" ht="18.75" x14ac:dyDescent="0.3">
      <c r="A11" s="161" t="s">
        <v>173</v>
      </c>
      <c r="B11" s="161"/>
      <c r="C11" s="161"/>
      <c r="D11" s="161"/>
      <c r="E11" s="161"/>
      <c r="F11" s="161"/>
      <c r="G11" s="161"/>
      <c r="H11" s="161"/>
      <c r="I11" s="161"/>
    </row>
    <row r="12" spans="1:16" ht="18.75" x14ac:dyDescent="0.3">
      <c r="A12" s="161" t="s">
        <v>235</v>
      </c>
      <c r="B12" s="161"/>
      <c r="C12" s="161"/>
      <c r="D12" s="161"/>
      <c r="E12" s="161"/>
      <c r="F12" s="161"/>
      <c r="G12" s="161"/>
      <c r="H12" s="161"/>
      <c r="I12" s="161"/>
    </row>
    <row r="13" spans="1:16" x14ac:dyDescent="0.25">
      <c r="I13" s="30" t="s">
        <v>100</v>
      </c>
    </row>
    <row r="14" spans="1:16" ht="38.25" x14ac:dyDescent="0.25">
      <c r="A14" s="32" t="s">
        <v>71</v>
      </c>
      <c r="B14" s="32" t="s">
        <v>51</v>
      </c>
      <c r="C14" s="33" t="s">
        <v>52</v>
      </c>
      <c r="D14" s="33" t="s">
        <v>53</v>
      </c>
      <c r="E14" s="33" t="s">
        <v>23</v>
      </c>
      <c r="F14" s="33" t="s">
        <v>24</v>
      </c>
      <c r="G14" s="38" t="s">
        <v>181</v>
      </c>
      <c r="H14" s="38" t="s">
        <v>182</v>
      </c>
      <c r="I14" s="38" t="s">
        <v>231</v>
      </c>
    </row>
    <row r="15" spans="1:16" ht="12.75" customHeight="1" x14ac:dyDescent="0.25">
      <c r="A15" s="34" t="s">
        <v>74</v>
      </c>
      <c r="B15" s="33" t="s">
        <v>75</v>
      </c>
      <c r="C15" s="34" t="s">
        <v>76</v>
      </c>
      <c r="D15" s="33" t="s">
        <v>77</v>
      </c>
      <c r="E15" s="34" t="s">
        <v>78</v>
      </c>
      <c r="F15" s="33" t="s">
        <v>79</v>
      </c>
      <c r="G15" s="34" t="s">
        <v>80</v>
      </c>
      <c r="H15" s="33" t="s">
        <v>84</v>
      </c>
      <c r="I15" s="34" t="s">
        <v>85</v>
      </c>
    </row>
    <row r="16" spans="1:16" ht="28.5" x14ac:dyDescent="0.25">
      <c r="A16" s="33" t="s">
        <v>74</v>
      </c>
      <c r="B16" s="42" t="s">
        <v>163</v>
      </c>
      <c r="C16" s="40" t="s">
        <v>164</v>
      </c>
      <c r="D16" s="40"/>
      <c r="E16" s="40"/>
      <c r="F16" s="40"/>
      <c r="G16" s="41"/>
      <c r="H16" s="41"/>
      <c r="I16" s="41"/>
      <c r="L16" s="60"/>
      <c r="M16" s="60"/>
      <c r="N16" s="60"/>
      <c r="O16" s="60"/>
      <c r="P16" s="60"/>
    </row>
    <row r="17" spans="1:16" x14ac:dyDescent="0.25">
      <c r="A17" s="33" t="s">
        <v>75</v>
      </c>
      <c r="B17" s="35" t="s">
        <v>55</v>
      </c>
      <c r="C17" s="40" t="s">
        <v>164</v>
      </c>
      <c r="D17" s="33" t="s">
        <v>82</v>
      </c>
      <c r="E17" s="33" t="s">
        <v>54</v>
      </c>
      <c r="F17" s="33" t="s">
        <v>54</v>
      </c>
      <c r="G17" s="47">
        <f>G18+G24+G35+G39+G45+G56+G51</f>
        <v>5172002.3</v>
      </c>
      <c r="H17" s="47">
        <f>H18+H24+H35+H39+H45+H56+H51</f>
        <v>4401745</v>
      </c>
      <c r="I17" s="47">
        <f>I18+I24+I35+I39+I45+I56+I51</f>
        <v>4217297</v>
      </c>
      <c r="L17" s="60"/>
      <c r="M17" s="60"/>
      <c r="N17" s="60"/>
      <c r="O17" s="60"/>
      <c r="P17" s="60"/>
    </row>
    <row r="18" spans="1:16" s="60" customFormat="1" ht="38.25" x14ac:dyDescent="0.25">
      <c r="A18" s="56" t="s">
        <v>76</v>
      </c>
      <c r="B18" s="57" t="s">
        <v>47</v>
      </c>
      <c r="C18" s="58" t="s">
        <v>164</v>
      </c>
      <c r="D18" s="56" t="s">
        <v>83</v>
      </c>
      <c r="E18" s="56" t="s">
        <v>54</v>
      </c>
      <c r="F18" s="56" t="s">
        <v>54</v>
      </c>
      <c r="G18" s="59">
        <f>G20</f>
        <v>1053042</v>
      </c>
      <c r="H18" s="59">
        <f>H22</f>
        <v>1020884</v>
      </c>
      <c r="I18" s="59">
        <f>I20</f>
        <v>1020884</v>
      </c>
    </row>
    <row r="19" spans="1:16" s="60" customFormat="1" x14ac:dyDescent="0.25">
      <c r="A19" s="56" t="s">
        <v>77</v>
      </c>
      <c r="B19" s="57" t="s">
        <v>205</v>
      </c>
      <c r="C19" s="58" t="s">
        <v>164</v>
      </c>
      <c r="D19" s="56" t="s">
        <v>83</v>
      </c>
      <c r="E19" s="56" t="s">
        <v>206</v>
      </c>
      <c r="F19" s="56"/>
      <c r="G19" s="59">
        <f>G20</f>
        <v>1053042</v>
      </c>
      <c r="H19" s="59">
        <f>H20</f>
        <v>1020884</v>
      </c>
      <c r="I19" s="59">
        <f>I20</f>
        <v>1020884</v>
      </c>
    </row>
    <row r="20" spans="1:16" s="60" customFormat="1" x14ac:dyDescent="0.25">
      <c r="A20" s="56" t="s">
        <v>78</v>
      </c>
      <c r="B20" s="35" t="s">
        <v>203</v>
      </c>
      <c r="C20" s="58" t="s">
        <v>164</v>
      </c>
      <c r="D20" s="56" t="s">
        <v>83</v>
      </c>
      <c r="E20" s="56" t="s">
        <v>101</v>
      </c>
      <c r="F20" s="56" t="s">
        <v>54</v>
      </c>
      <c r="G20" s="55">
        <f t="shared" ref="G20:I22" si="0">G21</f>
        <v>1053042</v>
      </c>
      <c r="H20" s="55">
        <f t="shared" si="0"/>
        <v>1020884</v>
      </c>
      <c r="I20" s="55">
        <f t="shared" si="0"/>
        <v>1020884</v>
      </c>
    </row>
    <row r="21" spans="1:16" s="60" customFormat="1" ht="63.75" x14ac:dyDescent="0.25">
      <c r="A21" s="56" t="s">
        <v>79</v>
      </c>
      <c r="B21" s="57" t="s">
        <v>204</v>
      </c>
      <c r="C21" s="58" t="s">
        <v>164</v>
      </c>
      <c r="D21" s="56" t="s">
        <v>83</v>
      </c>
      <c r="E21" s="56" t="s">
        <v>102</v>
      </c>
      <c r="F21" s="56" t="s">
        <v>54</v>
      </c>
      <c r="G21" s="55">
        <f t="shared" si="0"/>
        <v>1053042</v>
      </c>
      <c r="H21" s="55">
        <v>1020884</v>
      </c>
      <c r="I21" s="55">
        <v>1020884</v>
      </c>
    </row>
    <row r="22" spans="1:16" s="60" customFormat="1" ht="63.75" x14ac:dyDescent="0.25">
      <c r="A22" s="56" t="s">
        <v>80</v>
      </c>
      <c r="B22" s="57" t="s">
        <v>56</v>
      </c>
      <c r="C22" s="58" t="s">
        <v>164</v>
      </c>
      <c r="D22" s="56" t="s">
        <v>83</v>
      </c>
      <c r="E22" s="56" t="s">
        <v>102</v>
      </c>
      <c r="F22" s="56" t="s">
        <v>57</v>
      </c>
      <c r="G22" s="55">
        <f>G23</f>
        <v>1053042</v>
      </c>
      <c r="H22" s="55">
        <f t="shared" si="0"/>
        <v>1020884</v>
      </c>
      <c r="I22" s="55">
        <f t="shared" si="0"/>
        <v>1020884</v>
      </c>
      <c r="L22" s="68"/>
      <c r="M22" s="68"/>
      <c r="N22" s="68"/>
      <c r="O22" s="68"/>
      <c r="P22" s="68"/>
    </row>
    <row r="23" spans="1:16" s="60" customFormat="1" ht="25.5" x14ac:dyDescent="0.25">
      <c r="A23" s="56" t="s">
        <v>84</v>
      </c>
      <c r="B23" s="57" t="s">
        <v>58</v>
      </c>
      <c r="C23" s="58" t="s">
        <v>164</v>
      </c>
      <c r="D23" s="56" t="s">
        <v>83</v>
      </c>
      <c r="E23" s="56" t="s">
        <v>102</v>
      </c>
      <c r="F23" s="56" t="s">
        <v>59</v>
      </c>
      <c r="G23" s="55">
        <v>1053042</v>
      </c>
      <c r="H23" s="55">
        <v>1020884</v>
      </c>
      <c r="I23" s="55">
        <v>1020884</v>
      </c>
    </row>
    <row r="24" spans="1:16" s="60" customFormat="1" ht="51" x14ac:dyDescent="0.25">
      <c r="A24" s="56" t="s">
        <v>85</v>
      </c>
      <c r="B24" s="57" t="s">
        <v>48</v>
      </c>
      <c r="C24" s="58" t="s">
        <v>164</v>
      </c>
      <c r="D24" s="56" t="s">
        <v>68</v>
      </c>
      <c r="E24" s="56" t="s">
        <v>54</v>
      </c>
      <c r="F24" s="56" t="s">
        <v>54</v>
      </c>
      <c r="G24" s="59">
        <f>G26</f>
        <v>3780815.3</v>
      </c>
      <c r="H24" s="59">
        <f>H26</f>
        <v>3058741</v>
      </c>
      <c r="I24" s="59">
        <f>I26</f>
        <v>2870143</v>
      </c>
    </row>
    <row r="25" spans="1:16" s="60" customFormat="1" x14ac:dyDescent="0.25">
      <c r="A25" s="56" t="s">
        <v>86</v>
      </c>
      <c r="B25" s="57" t="s">
        <v>205</v>
      </c>
      <c r="C25" s="58" t="s">
        <v>164</v>
      </c>
      <c r="D25" s="56" t="s">
        <v>68</v>
      </c>
      <c r="E25" s="56" t="s">
        <v>206</v>
      </c>
      <c r="F25" s="56"/>
      <c r="G25" s="55">
        <f>G26</f>
        <v>3780815.3</v>
      </c>
      <c r="H25" s="55">
        <f>H26</f>
        <v>3058741</v>
      </c>
      <c r="I25" s="55">
        <f>I26</f>
        <v>2870143</v>
      </c>
    </row>
    <row r="26" spans="1:16" s="60" customFormat="1" x14ac:dyDescent="0.25">
      <c r="A26" s="56" t="s">
        <v>87</v>
      </c>
      <c r="B26" s="57" t="s">
        <v>203</v>
      </c>
      <c r="C26" s="58" t="s">
        <v>164</v>
      </c>
      <c r="D26" s="56" t="s">
        <v>68</v>
      </c>
      <c r="E26" s="56" t="s">
        <v>101</v>
      </c>
      <c r="F26" s="56" t="s">
        <v>54</v>
      </c>
      <c r="G26" s="55">
        <f t="shared" ref="G26:H26" si="1">G27</f>
        <v>3780815.3</v>
      </c>
      <c r="H26" s="55">
        <f t="shared" si="1"/>
        <v>3058741</v>
      </c>
      <c r="I26" s="55">
        <f>I27</f>
        <v>2870143</v>
      </c>
    </row>
    <row r="27" spans="1:16" s="60" customFormat="1" ht="56.25" customHeight="1" x14ac:dyDescent="0.25">
      <c r="A27" s="56" t="s">
        <v>88</v>
      </c>
      <c r="B27" s="57" t="s">
        <v>204</v>
      </c>
      <c r="C27" s="58" t="s">
        <v>164</v>
      </c>
      <c r="D27" s="56" t="s">
        <v>68</v>
      </c>
      <c r="E27" s="56" t="s">
        <v>102</v>
      </c>
      <c r="F27" s="56" t="s">
        <v>54</v>
      </c>
      <c r="G27" s="55">
        <f>G28+G30+G32</f>
        <v>3780815.3</v>
      </c>
      <c r="H27" s="55">
        <f>H28+H30+H32</f>
        <v>3058741</v>
      </c>
      <c r="I27" s="55">
        <f>I28+I30+I32</f>
        <v>2870143</v>
      </c>
    </row>
    <row r="28" spans="1:16" s="60" customFormat="1" ht="63.75" x14ac:dyDescent="0.25">
      <c r="A28" s="56" t="s">
        <v>39</v>
      </c>
      <c r="B28" s="57" t="s">
        <v>56</v>
      </c>
      <c r="C28" s="58" t="s">
        <v>164</v>
      </c>
      <c r="D28" s="56" t="s">
        <v>68</v>
      </c>
      <c r="E28" s="56" t="s">
        <v>102</v>
      </c>
      <c r="F28" s="56" t="s">
        <v>57</v>
      </c>
      <c r="G28" s="55">
        <f>G29</f>
        <v>3328685</v>
      </c>
      <c r="H28" s="55">
        <f>H29</f>
        <v>3048937</v>
      </c>
      <c r="I28" s="55">
        <f>I29</f>
        <v>2858042</v>
      </c>
    </row>
    <row r="29" spans="1:16" s="60" customFormat="1" ht="25.5" x14ac:dyDescent="0.25">
      <c r="A29" s="56" t="s">
        <v>121</v>
      </c>
      <c r="B29" s="57" t="s">
        <v>58</v>
      </c>
      <c r="C29" s="58" t="s">
        <v>164</v>
      </c>
      <c r="D29" s="56" t="s">
        <v>68</v>
      </c>
      <c r="E29" s="56" t="s">
        <v>102</v>
      </c>
      <c r="F29" s="56" t="s">
        <v>59</v>
      </c>
      <c r="G29" s="55">
        <v>3328685</v>
      </c>
      <c r="H29" s="55">
        <v>3048937</v>
      </c>
      <c r="I29" s="55">
        <v>2858042</v>
      </c>
    </row>
    <row r="30" spans="1:16" s="60" customFormat="1" ht="25.5" x14ac:dyDescent="0.25">
      <c r="A30" s="56" t="s">
        <v>122</v>
      </c>
      <c r="B30" s="57" t="s">
        <v>60</v>
      </c>
      <c r="C30" s="58" t="s">
        <v>164</v>
      </c>
      <c r="D30" s="56" t="s">
        <v>68</v>
      </c>
      <c r="E30" s="56" t="s">
        <v>102</v>
      </c>
      <c r="F30" s="56" t="s">
        <v>61</v>
      </c>
      <c r="G30" s="55">
        <f>G31</f>
        <v>452130.3</v>
      </c>
      <c r="H30" s="55">
        <f>H31</f>
        <v>9804</v>
      </c>
      <c r="I30" s="55">
        <f>I31</f>
        <v>12101</v>
      </c>
      <c r="L30" s="62"/>
    </row>
    <row r="31" spans="1:16" s="60" customFormat="1" ht="30.75" customHeight="1" x14ac:dyDescent="0.25">
      <c r="A31" s="56" t="s">
        <v>123</v>
      </c>
      <c r="B31" s="57" t="s">
        <v>62</v>
      </c>
      <c r="C31" s="58" t="s">
        <v>164</v>
      </c>
      <c r="D31" s="56" t="s">
        <v>68</v>
      </c>
      <c r="E31" s="56" t="s">
        <v>102</v>
      </c>
      <c r="F31" s="56" t="s">
        <v>63</v>
      </c>
      <c r="G31" s="55">
        <v>452130.3</v>
      </c>
      <c r="H31" s="55">
        <v>9804</v>
      </c>
      <c r="I31" s="55">
        <v>12101</v>
      </c>
      <c r="L31" s="68"/>
      <c r="M31" s="68"/>
      <c r="N31" s="68"/>
      <c r="O31" s="68"/>
      <c r="P31" s="68"/>
    </row>
    <row r="32" spans="1:16" s="60" customFormat="1" x14ac:dyDescent="0.25">
      <c r="A32" s="56" t="s">
        <v>18</v>
      </c>
      <c r="B32" s="57" t="s">
        <v>4</v>
      </c>
      <c r="C32" s="58" t="s">
        <v>164</v>
      </c>
      <c r="D32" s="56" t="s">
        <v>68</v>
      </c>
      <c r="E32" s="56" t="s">
        <v>102</v>
      </c>
      <c r="F32" s="56" t="s">
        <v>5</v>
      </c>
      <c r="G32" s="55">
        <f>G33</f>
        <v>0</v>
      </c>
      <c r="H32" s="55">
        <f>H33</f>
        <v>0</v>
      </c>
      <c r="I32" s="55">
        <f>I33</f>
        <v>0</v>
      </c>
      <c r="L32" s="62"/>
    </row>
    <row r="33" spans="1:12" s="60" customFormat="1" x14ac:dyDescent="0.25">
      <c r="A33" s="56" t="s">
        <v>124</v>
      </c>
      <c r="B33" s="57" t="s">
        <v>14</v>
      </c>
      <c r="C33" s="58" t="s">
        <v>164</v>
      </c>
      <c r="D33" s="56" t="s">
        <v>68</v>
      </c>
      <c r="E33" s="56" t="s">
        <v>102</v>
      </c>
      <c r="F33" s="56" t="s">
        <v>13</v>
      </c>
      <c r="G33" s="55">
        <v>0</v>
      </c>
      <c r="H33" s="55">
        <v>0</v>
      </c>
      <c r="I33" s="55">
        <v>0</v>
      </c>
      <c r="L33" s="62"/>
    </row>
    <row r="34" spans="1:12" s="68" customFormat="1" x14ac:dyDescent="0.25">
      <c r="A34" s="56" t="s">
        <v>19</v>
      </c>
      <c r="B34" s="65" t="s">
        <v>208</v>
      </c>
      <c r="C34" s="66" t="s">
        <v>164</v>
      </c>
      <c r="D34" s="67" t="s">
        <v>89</v>
      </c>
      <c r="E34" s="67" t="s">
        <v>202</v>
      </c>
      <c r="F34" s="67"/>
      <c r="G34" s="59">
        <f>G35</f>
        <v>92962</v>
      </c>
      <c r="H34" s="59">
        <f>H35</f>
        <v>92962</v>
      </c>
      <c r="I34" s="59">
        <f>I35</f>
        <v>92962</v>
      </c>
      <c r="L34" s="71"/>
    </row>
    <row r="35" spans="1:12" s="60" customFormat="1" ht="21.75" customHeight="1" x14ac:dyDescent="0.25">
      <c r="A35" s="56" t="s">
        <v>114</v>
      </c>
      <c r="B35" s="57" t="s">
        <v>203</v>
      </c>
      <c r="C35" s="58" t="s">
        <v>164</v>
      </c>
      <c r="D35" s="56" t="s">
        <v>89</v>
      </c>
      <c r="E35" s="56" t="s">
        <v>101</v>
      </c>
      <c r="F35" s="56"/>
      <c r="G35" s="55">
        <f t="shared" ref="G35:I37" si="2">G36</f>
        <v>92962</v>
      </c>
      <c r="H35" s="55">
        <f t="shared" si="2"/>
        <v>92962</v>
      </c>
      <c r="I35" s="55">
        <f t="shared" si="2"/>
        <v>92962</v>
      </c>
    </row>
    <row r="36" spans="1:12" s="60" customFormat="1" ht="25.5" x14ac:dyDescent="0.25">
      <c r="A36" s="56" t="s">
        <v>115</v>
      </c>
      <c r="B36" s="57" t="s">
        <v>93</v>
      </c>
      <c r="C36" s="58" t="s">
        <v>164</v>
      </c>
      <c r="D36" s="56" t="s">
        <v>89</v>
      </c>
      <c r="E36" s="56" t="s">
        <v>102</v>
      </c>
      <c r="F36" s="56"/>
      <c r="G36" s="55">
        <f t="shared" si="2"/>
        <v>92962</v>
      </c>
      <c r="H36" s="55">
        <f t="shared" si="2"/>
        <v>92962</v>
      </c>
      <c r="I36" s="55">
        <f t="shared" si="2"/>
        <v>92962</v>
      </c>
    </row>
    <row r="37" spans="1:12" s="60" customFormat="1" x14ac:dyDescent="0.25">
      <c r="A37" s="56" t="s">
        <v>116</v>
      </c>
      <c r="B37" s="57" t="s">
        <v>4</v>
      </c>
      <c r="C37" s="58" t="s">
        <v>164</v>
      </c>
      <c r="D37" s="56" t="s">
        <v>89</v>
      </c>
      <c r="E37" s="56" t="s">
        <v>102</v>
      </c>
      <c r="F37" s="56" t="s">
        <v>5</v>
      </c>
      <c r="G37" s="55">
        <f t="shared" si="2"/>
        <v>92962</v>
      </c>
      <c r="H37" s="55">
        <f t="shared" si="2"/>
        <v>92962</v>
      </c>
      <c r="I37" s="55">
        <f t="shared" si="2"/>
        <v>92962</v>
      </c>
    </row>
    <row r="38" spans="1:12" s="60" customFormat="1" x14ac:dyDescent="0.25">
      <c r="A38" s="56" t="s">
        <v>117</v>
      </c>
      <c r="B38" s="57" t="s">
        <v>14</v>
      </c>
      <c r="C38" s="58" t="s">
        <v>164</v>
      </c>
      <c r="D38" s="56" t="s">
        <v>89</v>
      </c>
      <c r="E38" s="56" t="s">
        <v>102</v>
      </c>
      <c r="F38" s="56" t="s">
        <v>13</v>
      </c>
      <c r="G38" s="55">
        <v>92962</v>
      </c>
      <c r="H38" s="55">
        <v>92962</v>
      </c>
      <c r="I38" s="55">
        <v>92962</v>
      </c>
    </row>
    <row r="39" spans="1:12" s="68" customFormat="1" x14ac:dyDescent="0.25">
      <c r="A39" s="56" t="s">
        <v>118</v>
      </c>
      <c r="B39" s="65" t="s">
        <v>50</v>
      </c>
      <c r="C39" s="66" t="s">
        <v>164</v>
      </c>
      <c r="D39" s="67" t="s">
        <v>29</v>
      </c>
      <c r="E39" s="67"/>
      <c r="F39" s="67"/>
      <c r="G39" s="59">
        <f>G42</f>
        <v>3000</v>
      </c>
      <c r="H39" s="59">
        <f>H42</f>
        <v>3000</v>
      </c>
      <c r="I39" s="59">
        <f>I42</f>
        <v>3000</v>
      </c>
    </row>
    <row r="40" spans="1:12" s="60" customFormat="1" x14ac:dyDescent="0.25">
      <c r="A40" s="67" t="s">
        <v>119</v>
      </c>
      <c r="B40" s="57" t="s">
        <v>205</v>
      </c>
      <c r="C40" s="58" t="s">
        <v>164</v>
      </c>
      <c r="D40" s="56" t="s">
        <v>29</v>
      </c>
      <c r="E40" s="56" t="s">
        <v>206</v>
      </c>
      <c r="F40" s="56"/>
      <c r="G40" s="55">
        <f>G42</f>
        <v>3000</v>
      </c>
      <c r="H40" s="55">
        <f>H42</f>
        <v>3000</v>
      </c>
      <c r="I40" s="55">
        <f>I42</f>
        <v>3000</v>
      </c>
    </row>
    <row r="41" spans="1:12" s="60" customFormat="1" ht="17.25" customHeight="1" x14ac:dyDescent="0.25">
      <c r="A41" s="56" t="s">
        <v>120</v>
      </c>
      <c r="B41" s="35" t="s">
        <v>203</v>
      </c>
      <c r="C41" s="58" t="s">
        <v>164</v>
      </c>
      <c r="D41" s="56" t="s">
        <v>29</v>
      </c>
      <c r="E41" s="56" t="s">
        <v>209</v>
      </c>
      <c r="F41" s="56"/>
      <c r="G41" s="55">
        <f t="shared" ref="G41:I42" si="3">G42</f>
        <v>3000</v>
      </c>
      <c r="H41" s="55">
        <f t="shared" si="3"/>
        <v>3000</v>
      </c>
      <c r="I41" s="55">
        <f t="shared" si="3"/>
        <v>3000</v>
      </c>
    </row>
    <row r="42" spans="1:12" s="60" customFormat="1" ht="40.5" customHeight="1" x14ac:dyDescent="0.25">
      <c r="A42" s="56" t="s">
        <v>20</v>
      </c>
      <c r="B42" s="57" t="s">
        <v>207</v>
      </c>
      <c r="C42" s="58" t="s">
        <v>164</v>
      </c>
      <c r="D42" s="56" t="s">
        <v>29</v>
      </c>
      <c r="E42" s="56" t="s">
        <v>103</v>
      </c>
      <c r="F42" s="56"/>
      <c r="G42" s="55">
        <f t="shared" si="3"/>
        <v>3000</v>
      </c>
      <c r="H42" s="55">
        <f t="shared" si="3"/>
        <v>3000</v>
      </c>
      <c r="I42" s="55">
        <f t="shared" si="3"/>
        <v>3000</v>
      </c>
    </row>
    <row r="43" spans="1:12" s="60" customFormat="1" ht="22.5" customHeight="1" x14ac:dyDescent="0.25">
      <c r="A43" s="56" t="s">
        <v>21</v>
      </c>
      <c r="B43" s="63" t="s">
        <v>64</v>
      </c>
      <c r="C43" s="58" t="s">
        <v>164</v>
      </c>
      <c r="D43" s="56" t="s">
        <v>29</v>
      </c>
      <c r="E43" s="56" t="s">
        <v>103</v>
      </c>
      <c r="F43" s="56" t="s">
        <v>65</v>
      </c>
      <c r="G43" s="55">
        <f t="shared" ref="G43:I43" si="4">G44</f>
        <v>3000</v>
      </c>
      <c r="H43" s="55">
        <f t="shared" si="4"/>
        <v>3000</v>
      </c>
      <c r="I43" s="55">
        <f t="shared" si="4"/>
        <v>3000</v>
      </c>
    </row>
    <row r="44" spans="1:12" s="60" customFormat="1" ht="18.75" customHeight="1" x14ac:dyDescent="0.25">
      <c r="A44" s="56" t="s">
        <v>125</v>
      </c>
      <c r="B44" s="72" t="s">
        <v>0</v>
      </c>
      <c r="C44" s="58" t="s">
        <v>164</v>
      </c>
      <c r="D44" s="56" t="s">
        <v>29</v>
      </c>
      <c r="E44" s="56" t="s">
        <v>103</v>
      </c>
      <c r="F44" s="56" t="s">
        <v>12</v>
      </c>
      <c r="G44" s="55">
        <v>3000</v>
      </c>
      <c r="H44" s="55">
        <v>3000</v>
      </c>
      <c r="I44" s="55">
        <v>3000</v>
      </c>
    </row>
    <row r="45" spans="1:12" s="68" customFormat="1" x14ac:dyDescent="0.25">
      <c r="A45" s="56" t="s">
        <v>126</v>
      </c>
      <c r="B45" s="70" t="s">
        <v>25</v>
      </c>
      <c r="C45" s="66" t="s">
        <v>164</v>
      </c>
      <c r="D45" s="67" t="s">
        <v>30</v>
      </c>
      <c r="E45" s="67"/>
      <c r="F45" s="67"/>
      <c r="G45" s="59">
        <f>G48</f>
        <v>3100</v>
      </c>
      <c r="H45" s="59">
        <f>H48</f>
        <v>3100</v>
      </c>
      <c r="I45" s="59">
        <f>I48</f>
        <v>3100</v>
      </c>
    </row>
    <row r="46" spans="1:12" s="68" customFormat="1" x14ac:dyDescent="0.25">
      <c r="A46" s="56" t="s">
        <v>127</v>
      </c>
      <c r="B46" s="57" t="s">
        <v>205</v>
      </c>
      <c r="C46" s="58" t="s">
        <v>164</v>
      </c>
      <c r="D46" s="56" t="s">
        <v>30</v>
      </c>
      <c r="E46" s="56" t="s">
        <v>206</v>
      </c>
      <c r="F46" s="67"/>
      <c r="G46" s="55">
        <f t="shared" ref="G46:I47" si="5">G47</f>
        <v>3100</v>
      </c>
      <c r="H46" s="55">
        <f t="shared" si="5"/>
        <v>3100</v>
      </c>
      <c r="I46" s="55">
        <f t="shared" si="5"/>
        <v>3100</v>
      </c>
    </row>
    <row r="47" spans="1:12" s="68" customFormat="1" x14ac:dyDescent="0.25">
      <c r="A47" s="56" t="s">
        <v>128</v>
      </c>
      <c r="B47" s="35" t="s">
        <v>203</v>
      </c>
      <c r="C47" s="58" t="s">
        <v>164</v>
      </c>
      <c r="D47" s="56" t="s">
        <v>30</v>
      </c>
      <c r="E47" s="56" t="s">
        <v>209</v>
      </c>
      <c r="F47" s="67"/>
      <c r="G47" s="55">
        <f t="shared" si="5"/>
        <v>3100</v>
      </c>
      <c r="H47" s="55">
        <f t="shared" si="5"/>
        <v>3100</v>
      </c>
      <c r="I47" s="55">
        <f t="shared" si="5"/>
        <v>3100</v>
      </c>
    </row>
    <row r="48" spans="1:12" s="60" customFormat="1" ht="45" x14ac:dyDescent="0.25">
      <c r="A48" s="56" t="s">
        <v>129</v>
      </c>
      <c r="B48" s="61" t="s">
        <v>166</v>
      </c>
      <c r="C48" s="58" t="s">
        <v>164</v>
      </c>
      <c r="D48" s="56" t="s">
        <v>30</v>
      </c>
      <c r="E48" s="56" t="s">
        <v>112</v>
      </c>
      <c r="F48" s="56"/>
      <c r="G48" s="55">
        <f t="shared" ref="G48:I49" si="6">G49</f>
        <v>3100</v>
      </c>
      <c r="H48" s="55">
        <f t="shared" si="6"/>
        <v>3100</v>
      </c>
      <c r="I48" s="55">
        <f t="shared" si="6"/>
        <v>3100</v>
      </c>
    </row>
    <row r="49" spans="1:14" s="60" customFormat="1" ht="25.5" customHeight="1" x14ac:dyDescent="0.25">
      <c r="A49" s="67" t="s">
        <v>22</v>
      </c>
      <c r="B49" s="57" t="s">
        <v>60</v>
      </c>
      <c r="C49" s="58" t="s">
        <v>164</v>
      </c>
      <c r="D49" s="56" t="s">
        <v>30</v>
      </c>
      <c r="E49" s="56" t="s">
        <v>112</v>
      </c>
      <c r="F49" s="56" t="s">
        <v>61</v>
      </c>
      <c r="G49" s="55">
        <f t="shared" si="6"/>
        <v>3100</v>
      </c>
      <c r="H49" s="55">
        <f t="shared" si="6"/>
        <v>3100</v>
      </c>
      <c r="I49" s="55">
        <f t="shared" si="6"/>
        <v>3100</v>
      </c>
    </row>
    <row r="50" spans="1:14" s="60" customFormat="1" ht="26.25" customHeight="1" x14ac:dyDescent="0.25">
      <c r="A50" s="56" t="s">
        <v>130</v>
      </c>
      <c r="B50" s="57" t="s">
        <v>62</v>
      </c>
      <c r="C50" s="58" t="s">
        <v>164</v>
      </c>
      <c r="D50" s="56" t="s">
        <v>30</v>
      </c>
      <c r="E50" s="56" t="s">
        <v>112</v>
      </c>
      <c r="F50" s="56" t="s">
        <v>63</v>
      </c>
      <c r="G50" s="55">
        <v>3100</v>
      </c>
      <c r="H50" s="55">
        <v>3100</v>
      </c>
      <c r="I50" s="55">
        <v>3100</v>
      </c>
    </row>
    <row r="51" spans="1:14" s="60" customFormat="1" x14ac:dyDescent="0.25">
      <c r="A51" s="56" t="s">
        <v>131</v>
      </c>
      <c r="B51" s="35" t="s">
        <v>201</v>
      </c>
      <c r="C51" s="58" t="s">
        <v>164</v>
      </c>
      <c r="D51" s="56" t="s">
        <v>30</v>
      </c>
      <c r="E51" s="56" t="s">
        <v>170</v>
      </c>
      <c r="F51" s="56"/>
      <c r="G51" s="55">
        <f t="shared" ref="G51:I54" si="7">G52</f>
        <v>130806</v>
      </c>
      <c r="H51" s="55">
        <f t="shared" si="7"/>
        <v>110038</v>
      </c>
      <c r="I51" s="55">
        <f t="shared" si="7"/>
        <v>110038</v>
      </c>
    </row>
    <row r="52" spans="1:14" s="60" customFormat="1" x14ac:dyDescent="0.25">
      <c r="A52" s="56" t="s">
        <v>40</v>
      </c>
      <c r="B52" s="35" t="s">
        <v>203</v>
      </c>
      <c r="C52" s="58" t="s">
        <v>164</v>
      </c>
      <c r="D52" s="56" t="s">
        <v>30</v>
      </c>
      <c r="E52" s="56" t="s">
        <v>101</v>
      </c>
      <c r="F52" s="56"/>
      <c r="G52" s="55">
        <f>G53</f>
        <v>130806</v>
      </c>
      <c r="H52" s="55">
        <f>H53</f>
        <v>110038</v>
      </c>
      <c r="I52" s="55">
        <f>I53</f>
        <v>110038</v>
      </c>
    </row>
    <row r="53" spans="1:14" s="60" customFormat="1" ht="25.5" x14ac:dyDescent="0.25">
      <c r="A53" s="56" t="s">
        <v>132</v>
      </c>
      <c r="B53" s="57" t="s">
        <v>16</v>
      </c>
      <c r="C53" s="58" t="s">
        <v>164</v>
      </c>
      <c r="D53" s="56" t="s">
        <v>30</v>
      </c>
      <c r="E53" s="56" t="s">
        <v>178</v>
      </c>
      <c r="F53" s="56"/>
      <c r="G53" s="55">
        <f t="shared" si="7"/>
        <v>130806</v>
      </c>
      <c r="H53" s="55">
        <f t="shared" si="7"/>
        <v>110038</v>
      </c>
      <c r="I53" s="55">
        <f t="shared" si="7"/>
        <v>110038</v>
      </c>
    </row>
    <row r="54" spans="1:14" s="60" customFormat="1" ht="25.5" x14ac:dyDescent="0.25">
      <c r="A54" s="56" t="s">
        <v>133</v>
      </c>
      <c r="B54" s="57" t="s">
        <v>60</v>
      </c>
      <c r="C54" s="58" t="s">
        <v>164</v>
      </c>
      <c r="D54" s="56" t="s">
        <v>30</v>
      </c>
      <c r="E54" s="56" t="s">
        <v>178</v>
      </c>
      <c r="F54" s="56" t="s">
        <v>61</v>
      </c>
      <c r="G54" s="55">
        <f t="shared" si="7"/>
        <v>130806</v>
      </c>
      <c r="H54" s="55">
        <f t="shared" si="7"/>
        <v>110038</v>
      </c>
      <c r="I54" s="55">
        <v>110038</v>
      </c>
    </row>
    <row r="55" spans="1:14" s="60" customFormat="1" ht="30.75" customHeight="1" x14ac:dyDescent="0.25">
      <c r="A55" s="56" t="s">
        <v>35</v>
      </c>
      <c r="B55" s="57" t="s">
        <v>62</v>
      </c>
      <c r="C55" s="58" t="s">
        <v>164</v>
      </c>
      <c r="D55" s="56" t="s">
        <v>30</v>
      </c>
      <c r="E55" s="56" t="s">
        <v>178</v>
      </c>
      <c r="F55" s="56" t="s">
        <v>63</v>
      </c>
      <c r="G55" s="55">
        <v>130806</v>
      </c>
      <c r="H55" s="55">
        <v>110038</v>
      </c>
      <c r="I55" s="55">
        <v>110038</v>
      </c>
    </row>
    <row r="56" spans="1:14" s="68" customFormat="1" ht="18" customHeight="1" x14ac:dyDescent="0.25">
      <c r="A56" s="67" t="s">
        <v>134</v>
      </c>
      <c r="B56" s="65" t="s">
        <v>6</v>
      </c>
      <c r="C56" s="66" t="s">
        <v>164</v>
      </c>
      <c r="D56" s="67" t="s">
        <v>34</v>
      </c>
      <c r="E56" s="67"/>
      <c r="F56" s="67"/>
      <c r="G56" s="59">
        <f>G59</f>
        <v>108277</v>
      </c>
      <c r="H56" s="59">
        <f>H59</f>
        <v>113020</v>
      </c>
      <c r="I56" s="59">
        <f>I59</f>
        <v>117170</v>
      </c>
    </row>
    <row r="57" spans="1:14" s="68" customFormat="1" ht="18" customHeight="1" x14ac:dyDescent="0.25">
      <c r="A57" s="56" t="s">
        <v>43</v>
      </c>
      <c r="B57" s="57" t="s">
        <v>205</v>
      </c>
      <c r="C57" s="58" t="s">
        <v>164</v>
      </c>
      <c r="D57" s="56" t="s">
        <v>29</v>
      </c>
      <c r="E57" s="56" t="s">
        <v>206</v>
      </c>
      <c r="F57" s="67"/>
      <c r="G57" s="55">
        <f t="shared" ref="G57:I58" si="8">G58</f>
        <v>108277</v>
      </c>
      <c r="H57" s="55">
        <f t="shared" si="8"/>
        <v>113020</v>
      </c>
      <c r="I57" s="55">
        <f t="shared" si="8"/>
        <v>117170</v>
      </c>
    </row>
    <row r="58" spans="1:14" s="68" customFormat="1" ht="18" customHeight="1" x14ac:dyDescent="0.25">
      <c r="A58" s="56" t="s">
        <v>44</v>
      </c>
      <c r="B58" s="35" t="s">
        <v>203</v>
      </c>
      <c r="C58" s="58" t="s">
        <v>164</v>
      </c>
      <c r="D58" s="56" t="s">
        <v>29</v>
      </c>
      <c r="E58" s="56" t="s">
        <v>209</v>
      </c>
      <c r="F58" s="67"/>
      <c r="G58" s="55">
        <f t="shared" si="8"/>
        <v>108277</v>
      </c>
      <c r="H58" s="55">
        <f t="shared" si="8"/>
        <v>113020</v>
      </c>
      <c r="I58" s="55">
        <f t="shared" si="8"/>
        <v>117170</v>
      </c>
    </row>
    <row r="59" spans="1:14" s="60" customFormat="1" ht="38.25" x14ac:dyDescent="0.25">
      <c r="A59" s="56" t="s">
        <v>135</v>
      </c>
      <c r="B59" s="57" t="s">
        <v>165</v>
      </c>
      <c r="C59" s="58" t="s">
        <v>164</v>
      </c>
      <c r="D59" s="56" t="s">
        <v>34</v>
      </c>
      <c r="E59" s="56" t="s">
        <v>113</v>
      </c>
      <c r="F59" s="56"/>
      <c r="G59" s="55">
        <f t="shared" ref="G59:I61" si="9">G60</f>
        <v>108277</v>
      </c>
      <c r="H59" s="55">
        <f t="shared" si="9"/>
        <v>113020</v>
      </c>
      <c r="I59" s="55">
        <f t="shared" si="9"/>
        <v>117170</v>
      </c>
    </row>
    <row r="60" spans="1:14" s="60" customFormat="1" ht="38.25" x14ac:dyDescent="0.25">
      <c r="A60" s="56" t="s">
        <v>136</v>
      </c>
      <c r="B60" s="57" t="s">
        <v>165</v>
      </c>
      <c r="C60" s="58" t="s">
        <v>164</v>
      </c>
      <c r="D60" s="56" t="s">
        <v>34</v>
      </c>
      <c r="E60" s="56" t="s">
        <v>113</v>
      </c>
      <c r="F60" s="56"/>
      <c r="G60" s="55">
        <f>G61+G63</f>
        <v>108277</v>
      </c>
      <c r="H60" s="55">
        <f>H61+H63</f>
        <v>113020</v>
      </c>
      <c r="I60" s="55">
        <f>I61+I63</f>
        <v>117170</v>
      </c>
    </row>
    <row r="61" spans="1:14" s="60" customFormat="1" ht="63.75" x14ac:dyDescent="0.25">
      <c r="A61" s="56" t="s">
        <v>137</v>
      </c>
      <c r="B61" s="57" t="s">
        <v>56</v>
      </c>
      <c r="C61" s="58" t="s">
        <v>164</v>
      </c>
      <c r="D61" s="56" t="s">
        <v>34</v>
      </c>
      <c r="E61" s="56" t="s">
        <v>113</v>
      </c>
      <c r="F61" s="56" t="s">
        <v>57</v>
      </c>
      <c r="G61" s="55">
        <f t="shared" si="9"/>
        <v>81823</v>
      </c>
      <c r="H61" s="55">
        <f t="shared" si="9"/>
        <v>78729</v>
      </c>
      <c r="I61" s="55">
        <v>117170</v>
      </c>
    </row>
    <row r="62" spans="1:14" s="60" customFormat="1" ht="25.5" x14ac:dyDescent="0.25">
      <c r="A62" s="56" t="s">
        <v>45</v>
      </c>
      <c r="B62" s="57" t="s">
        <v>58</v>
      </c>
      <c r="C62" s="58" t="s">
        <v>164</v>
      </c>
      <c r="D62" s="56" t="s">
        <v>34</v>
      </c>
      <c r="E62" s="56" t="s">
        <v>113</v>
      </c>
      <c r="F62" s="56" t="s">
        <v>59</v>
      </c>
      <c r="G62" s="55">
        <v>81823</v>
      </c>
      <c r="H62" s="55">
        <v>78729</v>
      </c>
      <c r="I62" s="55">
        <v>0</v>
      </c>
    </row>
    <row r="63" spans="1:14" s="60" customFormat="1" ht="25.5" x14ac:dyDescent="0.25">
      <c r="A63" s="56" t="s">
        <v>138</v>
      </c>
      <c r="B63" s="57" t="s">
        <v>60</v>
      </c>
      <c r="C63" s="58" t="s">
        <v>164</v>
      </c>
      <c r="D63" s="56" t="s">
        <v>34</v>
      </c>
      <c r="E63" s="56" t="s">
        <v>113</v>
      </c>
      <c r="F63" s="56" t="s">
        <v>61</v>
      </c>
      <c r="G63" s="55">
        <v>26454</v>
      </c>
      <c r="H63" s="55">
        <v>34291</v>
      </c>
      <c r="I63" s="55">
        <v>0</v>
      </c>
      <c r="L63" s="68"/>
      <c r="M63" s="68"/>
      <c r="N63" s="68"/>
    </row>
    <row r="64" spans="1:14" s="60" customFormat="1" ht="38.25" x14ac:dyDescent="0.25">
      <c r="A64" s="56" t="s">
        <v>139</v>
      </c>
      <c r="B64" s="57" t="s">
        <v>62</v>
      </c>
      <c r="C64" s="58" t="s">
        <v>164</v>
      </c>
      <c r="D64" s="56" t="s">
        <v>34</v>
      </c>
      <c r="E64" s="56" t="s">
        <v>113</v>
      </c>
      <c r="F64" s="56" t="s">
        <v>63</v>
      </c>
      <c r="G64" s="55">
        <v>26454</v>
      </c>
      <c r="H64" s="55">
        <v>34291</v>
      </c>
      <c r="I64" s="55">
        <v>0</v>
      </c>
    </row>
    <row r="65" spans="1:14" s="68" customFormat="1" ht="25.5" x14ac:dyDescent="0.25">
      <c r="A65" s="67" t="s">
        <v>140</v>
      </c>
      <c r="B65" s="65" t="s">
        <v>17</v>
      </c>
      <c r="C65" s="66" t="s">
        <v>164</v>
      </c>
      <c r="D65" s="67" t="s">
        <v>36</v>
      </c>
      <c r="E65" s="67"/>
      <c r="F65" s="67"/>
      <c r="G65" s="59">
        <f t="shared" ref="G65:I68" si="10">G66</f>
        <v>404094</v>
      </c>
      <c r="H65" s="59">
        <f t="shared" si="10"/>
        <v>234686</v>
      </c>
      <c r="I65" s="59">
        <f t="shared" si="10"/>
        <v>240986</v>
      </c>
      <c r="L65" s="60"/>
      <c r="M65" s="60"/>
      <c r="N65" s="60"/>
    </row>
    <row r="66" spans="1:14" s="60" customFormat="1" ht="41.25" customHeight="1" x14ac:dyDescent="0.25">
      <c r="A66" s="56" t="s">
        <v>141</v>
      </c>
      <c r="B66" s="57" t="s">
        <v>195</v>
      </c>
      <c r="C66" s="58" t="s">
        <v>164</v>
      </c>
      <c r="D66" s="56" t="s">
        <v>171</v>
      </c>
      <c r="E66" s="56"/>
      <c r="F66" s="56"/>
      <c r="G66" s="55">
        <f t="shared" si="10"/>
        <v>404094</v>
      </c>
      <c r="H66" s="55">
        <f t="shared" si="10"/>
        <v>234686</v>
      </c>
      <c r="I66" s="55">
        <f t="shared" si="10"/>
        <v>240986</v>
      </c>
    </row>
    <row r="67" spans="1:14" s="60" customFormat="1" ht="38.25" x14ac:dyDescent="0.25">
      <c r="A67" s="56" t="s">
        <v>142</v>
      </c>
      <c r="B67" s="124" t="s">
        <v>174</v>
      </c>
      <c r="C67" s="58" t="s">
        <v>164</v>
      </c>
      <c r="D67" s="56" t="s">
        <v>171</v>
      </c>
      <c r="E67" s="56" t="s">
        <v>104</v>
      </c>
      <c r="F67" s="56"/>
      <c r="G67" s="55">
        <f t="shared" si="10"/>
        <v>404094</v>
      </c>
      <c r="H67" s="55">
        <f t="shared" si="10"/>
        <v>234686</v>
      </c>
      <c r="I67" s="55">
        <f t="shared" si="10"/>
        <v>240986</v>
      </c>
    </row>
    <row r="68" spans="1:14" s="60" customFormat="1" ht="63.75" x14ac:dyDescent="0.25">
      <c r="A68" s="56" t="s">
        <v>143</v>
      </c>
      <c r="B68" s="124" t="s">
        <v>175</v>
      </c>
      <c r="C68" s="58" t="s">
        <v>164</v>
      </c>
      <c r="D68" s="56" t="s">
        <v>171</v>
      </c>
      <c r="E68" s="56" t="s">
        <v>105</v>
      </c>
      <c r="F68" s="56"/>
      <c r="G68" s="55">
        <f t="shared" si="10"/>
        <v>404094</v>
      </c>
      <c r="H68" s="55">
        <f t="shared" si="10"/>
        <v>234686</v>
      </c>
      <c r="I68" s="55">
        <f t="shared" si="10"/>
        <v>240986</v>
      </c>
    </row>
    <row r="69" spans="1:14" s="60" customFormat="1" ht="25.5" x14ac:dyDescent="0.25">
      <c r="A69" s="56" t="s">
        <v>144</v>
      </c>
      <c r="B69" s="57" t="s">
        <v>16</v>
      </c>
      <c r="C69" s="58" t="s">
        <v>164</v>
      </c>
      <c r="D69" s="56" t="s">
        <v>171</v>
      </c>
      <c r="E69" s="56" t="s">
        <v>106</v>
      </c>
      <c r="F69" s="56"/>
      <c r="G69" s="55">
        <f>G70+G72+G74</f>
        <v>404094</v>
      </c>
      <c r="H69" s="55">
        <f>H70+H72</f>
        <v>234686</v>
      </c>
      <c r="I69" s="55">
        <f>I70+I72</f>
        <v>240986</v>
      </c>
    </row>
    <row r="70" spans="1:14" s="60" customFormat="1" ht="63.75" x14ac:dyDescent="0.25">
      <c r="A70" s="56" t="s">
        <v>145</v>
      </c>
      <c r="B70" s="57" t="s">
        <v>56</v>
      </c>
      <c r="C70" s="58" t="s">
        <v>164</v>
      </c>
      <c r="D70" s="56" t="s">
        <v>171</v>
      </c>
      <c r="E70" s="56" t="s">
        <v>106</v>
      </c>
      <c r="F70" s="56" t="s">
        <v>57</v>
      </c>
      <c r="G70" s="55">
        <f>G71</f>
        <v>203019</v>
      </c>
      <c r="H70" s="55">
        <f>H71</f>
        <v>159896</v>
      </c>
      <c r="I70" s="55">
        <f>I71</f>
        <v>159896</v>
      </c>
    </row>
    <row r="71" spans="1:14" s="60" customFormat="1" ht="25.5" x14ac:dyDescent="0.25">
      <c r="A71" s="56" t="s">
        <v>146</v>
      </c>
      <c r="B71" s="57" t="s">
        <v>96</v>
      </c>
      <c r="C71" s="58" t="s">
        <v>164</v>
      </c>
      <c r="D71" s="56" t="s">
        <v>171</v>
      </c>
      <c r="E71" s="56" t="s">
        <v>106</v>
      </c>
      <c r="F71" s="56" t="s">
        <v>97</v>
      </c>
      <c r="G71" s="55">
        <v>203019</v>
      </c>
      <c r="H71" s="55">
        <v>159896</v>
      </c>
      <c r="I71" s="55">
        <v>159896</v>
      </c>
    </row>
    <row r="72" spans="1:14" s="60" customFormat="1" ht="25.5" x14ac:dyDescent="0.25">
      <c r="A72" s="56" t="s">
        <v>147</v>
      </c>
      <c r="B72" s="57" t="s">
        <v>60</v>
      </c>
      <c r="C72" s="58" t="s">
        <v>164</v>
      </c>
      <c r="D72" s="56" t="s">
        <v>171</v>
      </c>
      <c r="E72" s="56" t="s">
        <v>106</v>
      </c>
      <c r="F72" s="56" t="s">
        <v>61</v>
      </c>
      <c r="G72" s="55">
        <f>G73</f>
        <v>100864</v>
      </c>
      <c r="H72" s="55">
        <f>H73</f>
        <v>74790</v>
      </c>
      <c r="I72" s="55">
        <f>I73</f>
        <v>81090</v>
      </c>
      <c r="L72" s="68"/>
      <c r="M72" s="68"/>
      <c r="N72" s="68"/>
    </row>
    <row r="73" spans="1:14" s="60" customFormat="1" ht="31.5" customHeight="1" x14ac:dyDescent="0.25">
      <c r="A73" s="56" t="s">
        <v>148</v>
      </c>
      <c r="B73" s="57" t="s">
        <v>62</v>
      </c>
      <c r="C73" s="58" t="s">
        <v>164</v>
      </c>
      <c r="D73" s="56" t="s">
        <v>171</v>
      </c>
      <c r="E73" s="56" t="s">
        <v>106</v>
      </c>
      <c r="F73" s="56" t="s">
        <v>63</v>
      </c>
      <c r="G73" s="55">
        <v>100864</v>
      </c>
      <c r="H73" s="55">
        <v>74790</v>
      </c>
      <c r="I73" s="55">
        <v>81090</v>
      </c>
    </row>
    <row r="74" spans="1:14" s="60" customFormat="1" ht="31.5" customHeight="1" x14ac:dyDescent="0.25">
      <c r="A74" s="56"/>
      <c r="B74" s="57" t="s">
        <v>62</v>
      </c>
      <c r="C74" s="58" t="s">
        <v>164</v>
      </c>
      <c r="D74" s="56" t="s">
        <v>171</v>
      </c>
      <c r="E74" s="56" t="s">
        <v>237</v>
      </c>
      <c r="F74" s="56" t="s">
        <v>63</v>
      </c>
      <c r="G74" s="55">
        <v>100211</v>
      </c>
      <c r="H74" s="55">
        <v>74790</v>
      </c>
      <c r="I74" s="55">
        <v>81090</v>
      </c>
    </row>
    <row r="75" spans="1:14" s="68" customFormat="1" x14ac:dyDescent="0.25">
      <c r="A75" s="56" t="s">
        <v>149</v>
      </c>
      <c r="B75" s="65" t="s">
        <v>69</v>
      </c>
      <c r="C75" s="66" t="s">
        <v>164</v>
      </c>
      <c r="D75" s="67" t="s">
        <v>70</v>
      </c>
      <c r="E75" s="67"/>
      <c r="F75" s="67"/>
      <c r="G75" s="59">
        <f t="shared" ref="G75:I80" si="11">G76</f>
        <v>626616.6</v>
      </c>
      <c r="H75" s="59">
        <f t="shared" si="11"/>
        <v>622000</v>
      </c>
      <c r="I75" s="59">
        <f t="shared" si="11"/>
        <v>643400</v>
      </c>
      <c r="L75" s="60"/>
      <c r="M75" s="60"/>
      <c r="N75" s="60"/>
    </row>
    <row r="76" spans="1:14" s="60" customFormat="1" x14ac:dyDescent="0.25">
      <c r="A76" s="56" t="s">
        <v>150</v>
      </c>
      <c r="B76" s="57" t="s">
        <v>11</v>
      </c>
      <c r="C76" s="58" t="s">
        <v>164</v>
      </c>
      <c r="D76" s="56" t="s">
        <v>8</v>
      </c>
      <c r="E76" s="56"/>
      <c r="F76" s="56"/>
      <c r="G76" s="55">
        <f t="shared" si="11"/>
        <v>626616.6</v>
      </c>
      <c r="H76" s="55">
        <f t="shared" si="11"/>
        <v>622000</v>
      </c>
      <c r="I76" s="55">
        <f t="shared" si="11"/>
        <v>643400</v>
      </c>
    </row>
    <row r="77" spans="1:14" s="60" customFormat="1" ht="42.75" customHeight="1" x14ac:dyDescent="0.25">
      <c r="A77" s="56" t="s">
        <v>151</v>
      </c>
      <c r="B77" s="124" t="s">
        <v>174</v>
      </c>
      <c r="C77" s="58" t="s">
        <v>164</v>
      </c>
      <c r="D77" s="56" t="s">
        <v>8</v>
      </c>
      <c r="E77" s="56" t="s">
        <v>104</v>
      </c>
      <c r="F77" s="56"/>
      <c r="G77" s="55">
        <f t="shared" si="11"/>
        <v>626616.6</v>
      </c>
      <c r="H77" s="55">
        <f t="shared" si="11"/>
        <v>622000</v>
      </c>
      <c r="I77" s="55">
        <f t="shared" si="11"/>
        <v>643400</v>
      </c>
    </row>
    <row r="78" spans="1:14" s="60" customFormat="1" ht="38.25" x14ac:dyDescent="0.25">
      <c r="A78" s="56" t="s">
        <v>152</v>
      </c>
      <c r="B78" s="57" t="s">
        <v>176</v>
      </c>
      <c r="C78" s="58" t="s">
        <v>164</v>
      </c>
      <c r="D78" s="56" t="s">
        <v>8</v>
      </c>
      <c r="E78" s="56" t="s">
        <v>107</v>
      </c>
      <c r="F78" s="56"/>
      <c r="G78" s="55">
        <f t="shared" si="11"/>
        <v>626616.6</v>
      </c>
      <c r="H78" s="55">
        <f t="shared" si="11"/>
        <v>622000</v>
      </c>
      <c r="I78" s="55">
        <f t="shared" si="11"/>
        <v>643400</v>
      </c>
    </row>
    <row r="79" spans="1:14" s="60" customFormat="1" ht="25.5" x14ac:dyDescent="0.25">
      <c r="A79" s="56" t="s">
        <v>153</v>
      </c>
      <c r="B79" s="57" t="s">
        <v>60</v>
      </c>
      <c r="C79" s="58" t="s">
        <v>164</v>
      </c>
      <c r="D79" s="56" t="s">
        <v>8</v>
      </c>
      <c r="E79" s="56" t="s">
        <v>108</v>
      </c>
      <c r="F79" s="56"/>
      <c r="G79" s="55">
        <f t="shared" si="11"/>
        <v>626616.6</v>
      </c>
      <c r="H79" s="55">
        <f t="shared" si="11"/>
        <v>622000</v>
      </c>
      <c r="I79" s="55">
        <f t="shared" si="11"/>
        <v>643400</v>
      </c>
    </row>
    <row r="80" spans="1:14" s="60" customFormat="1" ht="25.5" x14ac:dyDescent="0.25">
      <c r="A80" s="56" t="s">
        <v>154</v>
      </c>
      <c r="B80" s="57" t="s">
        <v>60</v>
      </c>
      <c r="C80" s="58" t="s">
        <v>164</v>
      </c>
      <c r="D80" s="56" t="s">
        <v>8</v>
      </c>
      <c r="E80" s="56" t="s">
        <v>108</v>
      </c>
      <c r="F80" s="56" t="s">
        <v>61</v>
      </c>
      <c r="G80" s="55">
        <f>G81</f>
        <v>626616.6</v>
      </c>
      <c r="H80" s="55">
        <f t="shared" si="11"/>
        <v>622000</v>
      </c>
      <c r="I80" s="55">
        <f t="shared" si="11"/>
        <v>643400</v>
      </c>
      <c r="L80" s="68"/>
      <c r="M80" s="68"/>
      <c r="N80" s="68"/>
    </row>
    <row r="81" spans="1:14" s="60" customFormat="1" ht="27.75" customHeight="1" x14ac:dyDescent="0.25">
      <c r="A81" s="56" t="s">
        <v>155</v>
      </c>
      <c r="B81" s="57" t="s">
        <v>62</v>
      </c>
      <c r="C81" s="58" t="s">
        <v>164</v>
      </c>
      <c r="D81" s="56" t="s">
        <v>8</v>
      </c>
      <c r="E81" s="56" t="s">
        <v>108</v>
      </c>
      <c r="F81" s="56" t="s">
        <v>63</v>
      </c>
      <c r="G81" s="55">
        <v>626616.6</v>
      </c>
      <c r="H81" s="55">
        <v>622000</v>
      </c>
      <c r="I81" s="55">
        <v>643400</v>
      </c>
    </row>
    <row r="82" spans="1:14" s="68" customFormat="1" x14ac:dyDescent="0.25">
      <c r="A82" s="138" t="s">
        <v>156</v>
      </c>
      <c r="B82" s="65" t="s">
        <v>90</v>
      </c>
      <c r="C82" s="66" t="s">
        <v>164</v>
      </c>
      <c r="D82" s="67" t="s">
        <v>91</v>
      </c>
      <c r="E82" s="67"/>
      <c r="F82" s="67"/>
      <c r="G82" s="59">
        <f t="shared" ref="G82:I87" si="12">G83</f>
        <v>1848202.29</v>
      </c>
      <c r="H82" s="59">
        <f t="shared" si="12"/>
        <v>549726</v>
      </c>
      <c r="I82" s="59">
        <f t="shared" si="12"/>
        <v>549726</v>
      </c>
      <c r="L82" s="60"/>
      <c r="M82" s="60"/>
      <c r="N82" s="60"/>
    </row>
    <row r="83" spans="1:14" s="60" customFormat="1" ht="13.5" customHeight="1" x14ac:dyDescent="0.25">
      <c r="A83" s="33" t="s">
        <v>157</v>
      </c>
      <c r="B83" s="57" t="s">
        <v>10</v>
      </c>
      <c r="C83" s="58" t="s">
        <v>164</v>
      </c>
      <c r="D83" s="56" t="s">
        <v>9</v>
      </c>
      <c r="E83" s="56"/>
      <c r="F83" s="56"/>
      <c r="G83" s="55">
        <f t="shared" si="12"/>
        <v>1848202.29</v>
      </c>
      <c r="H83" s="55">
        <f t="shared" si="12"/>
        <v>549726</v>
      </c>
      <c r="I83" s="55">
        <f t="shared" si="12"/>
        <v>549726</v>
      </c>
    </row>
    <row r="84" spans="1:14" s="60" customFormat="1" ht="42.75" customHeight="1" x14ac:dyDescent="0.25">
      <c r="A84" s="33" t="s">
        <v>158</v>
      </c>
      <c r="B84" s="124" t="s">
        <v>174</v>
      </c>
      <c r="C84" s="58" t="s">
        <v>164</v>
      </c>
      <c r="D84" s="56" t="s">
        <v>9</v>
      </c>
      <c r="E84" s="56" t="s">
        <v>104</v>
      </c>
      <c r="F84" s="56"/>
      <c r="G84" s="55">
        <f t="shared" si="12"/>
        <v>1848202.29</v>
      </c>
      <c r="H84" s="55">
        <f t="shared" si="12"/>
        <v>549726</v>
      </c>
      <c r="I84" s="55">
        <f t="shared" si="12"/>
        <v>549726</v>
      </c>
    </row>
    <row r="85" spans="1:14" s="60" customFormat="1" ht="60" x14ac:dyDescent="0.25">
      <c r="A85" s="53" t="s">
        <v>159</v>
      </c>
      <c r="B85" s="139" t="s">
        <v>177</v>
      </c>
      <c r="C85" s="58" t="s">
        <v>164</v>
      </c>
      <c r="D85" s="56" t="s">
        <v>9</v>
      </c>
      <c r="E85" s="56" t="s">
        <v>109</v>
      </c>
      <c r="F85" s="56"/>
      <c r="G85" s="55">
        <f t="shared" si="12"/>
        <v>1848202.29</v>
      </c>
      <c r="H85" s="55">
        <f t="shared" si="12"/>
        <v>549726</v>
      </c>
      <c r="I85" s="55">
        <f t="shared" si="12"/>
        <v>549726</v>
      </c>
    </row>
    <row r="86" spans="1:14" s="60" customFormat="1" ht="25.5" x14ac:dyDescent="0.25">
      <c r="A86" s="53" t="s">
        <v>160</v>
      </c>
      <c r="B86" s="57" t="s">
        <v>1</v>
      </c>
      <c r="C86" s="58" t="s">
        <v>164</v>
      </c>
      <c r="D86" s="56" t="s">
        <v>9</v>
      </c>
      <c r="E86" s="56" t="s">
        <v>167</v>
      </c>
      <c r="F86" s="56"/>
      <c r="G86" s="55">
        <f>G87+G89+G91+G93</f>
        <v>1848202.29</v>
      </c>
      <c r="H86" s="55">
        <f t="shared" si="12"/>
        <v>549726</v>
      </c>
      <c r="I86" s="55">
        <f t="shared" si="12"/>
        <v>549726</v>
      </c>
    </row>
    <row r="87" spans="1:14" s="60" customFormat="1" ht="25.5" x14ac:dyDescent="0.25">
      <c r="A87" s="53" t="s">
        <v>161</v>
      </c>
      <c r="B87" s="57" t="s">
        <v>60</v>
      </c>
      <c r="C87" s="58" t="s">
        <v>164</v>
      </c>
      <c r="D87" s="56" t="s">
        <v>9</v>
      </c>
      <c r="E87" s="56" t="s">
        <v>167</v>
      </c>
      <c r="F87" s="56" t="s">
        <v>61</v>
      </c>
      <c r="G87" s="55">
        <f>G88</f>
        <v>693500.29</v>
      </c>
      <c r="H87" s="55">
        <f t="shared" si="12"/>
        <v>549726</v>
      </c>
      <c r="I87" s="55">
        <f t="shared" si="12"/>
        <v>549726</v>
      </c>
      <c r="L87" s="68"/>
      <c r="M87" s="68"/>
      <c r="N87" s="68"/>
    </row>
    <row r="88" spans="1:14" s="60" customFormat="1" ht="24" customHeight="1" x14ac:dyDescent="0.25">
      <c r="A88" s="53" t="s">
        <v>162</v>
      </c>
      <c r="B88" s="57" t="s">
        <v>62</v>
      </c>
      <c r="C88" s="58" t="s">
        <v>164</v>
      </c>
      <c r="D88" s="56" t="s">
        <v>9</v>
      </c>
      <c r="E88" s="56" t="s">
        <v>167</v>
      </c>
      <c r="F88" s="56" t="s">
        <v>63</v>
      </c>
      <c r="G88" s="55">
        <v>693500.29</v>
      </c>
      <c r="H88" s="55">
        <v>549726</v>
      </c>
      <c r="I88" s="55">
        <v>549726</v>
      </c>
    </row>
    <row r="89" spans="1:14" s="60" customFormat="1" ht="24" customHeight="1" x14ac:dyDescent="0.25">
      <c r="A89" s="73" t="s">
        <v>196</v>
      </c>
      <c r="B89" s="57" t="s">
        <v>60</v>
      </c>
      <c r="C89" s="58" t="s">
        <v>164</v>
      </c>
      <c r="D89" s="56" t="s">
        <v>9</v>
      </c>
      <c r="E89" s="56" t="s">
        <v>238</v>
      </c>
      <c r="F89" s="56" t="s">
        <v>61</v>
      </c>
      <c r="G89" s="55">
        <f>G90</f>
        <v>395637</v>
      </c>
      <c r="H89" s="55">
        <v>0</v>
      </c>
      <c r="I89" s="55">
        <v>0</v>
      </c>
    </row>
    <row r="90" spans="1:14" s="60" customFormat="1" ht="24" customHeight="1" x14ac:dyDescent="0.25">
      <c r="A90" s="53" t="s">
        <v>197</v>
      </c>
      <c r="B90" s="57" t="s">
        <v>62</v>
      </c>
      <c r="C90" s="58" t="s">
        <v>164</v>
      </c>
      <c r="D90" s="56" t="s">
        <v>9</v>
      </c>
      <c r="E90" s="56" t="s">
        <v>238</v>
      </c>
      <c r="F90" s="56" t="s">
        <v>63</v>
      </c>
      <c r="G90" s="55">
        <v>395637</v>
      </c>
      <c r="H90" s="55">
        <v>0</v>
      </c>
      <c r="I90" s="55">
        <v>0</v>
      </c>
    </row>
    <row r="91" spans="1:14" s="60" customFormat="1" ht="24" customHeight="1" x14ac:dyDescent="0.25">
      <c r="A91" s="53" t="s">
        <v>198</v>
      </c>
      <c r="B91" s="57" t="s">
        <v>60</v>
      </c>
      <c r="C91" s="58" t="s">
        <v>164</v>
      </c>
      <c r="D91" s="56" t="s">
        <v>9</v>
      </c>
      <c r="E91" s="56" t="s">
        <v>239</v>
      </c>
      <c r="F91" s="56" t="s">
        <v>61</v>
      </c>
      <c r="G91" s="55">
        <f>G92</f>
        <v>74815</v>
      </c>
      <c r="H91" s="55">
        <v>0</v>
      </c>
      <c r="I91" s="55">
        <v>0</v>
      </c>
    </row>
    <row r="92" spans="1:14" s="60" customFormat="1" ht="24" customHeight="1" x14ac:dyDescent="0.25">
      <c r="A92" s="53" t="s">
        <v>199</v>
      </c>
      <c r="B92" s="57" t="s">
        <v>62</v>
      </c>
      <c r="C92" s="58" t="s">
        <v>164</v>
      </c>
      <c r="D92" s="56" t="s">
        <v>9</v>
      </c>
      <c r="E92" s="56" t="s">
        <v>239</v>
      </c>
      <c r="F92" s="56" t="s">
        <v>63</v>
      </c>
      <c r="G92" s="55">
        <v>74815</v>
      </c>
      <c r="H92" s="55">
        <v>0</v>
      </c>
      <c r="I92" s="55">
        <v>0</v>
      </c>
    </row>
    <row r="93" spans="1:14" s="60" customFormat="1" ht="24" customHeight="1" x14ac:dyDescent="0.25">
      <c r="A93" s="80">
        <v>77</v>
      </c>
      <c r="B93" s="57" t="s">
        <v>60</v>
      </c>
      <c r="C93" s="58" t="s">
        <v>164</v>
      </c>
      <c r="D93" s="56" t="s">
        <v>9</v>
      </c>
      <c r="E93" s="56" t="s">
        <v>240</v>
      </c>
      <c r="F93" s="56" t="s">
        <v>61</v>
      </c>
      <c r="G93" s="55">
        <f>G94</f>
        <v>684250</v>
      </c>
      <c r="H93" s="55">
        <v>0</v>
      </c>
      <c r="I93" s="55">
        <v>0</v>
      </c>
    </row>
    <row r="94" spans="1:14" s="60" customFormat="1" ht="24" customHeight="1" x14ac:dyDescent="0.25">
      <c r="A94" s="80">
        <v>78</v>
      </c>
      <c r="B94" s="57" t="s">
        <v>62</v>
      </c>
      <c r="C94" s="58" t="s">
        <v>164</v>
      </c>
      <c r="D94" s="56" t="s">
        <v>9</v>
      </c>
      <c r="E94" s="56" t="s">
        <v>240</v>
      </c>
      <c r="F94" s="56" t="s">
        <v>63</v>
      </c>
      <c r="G94" s="55">
        <v>684250</v>
      </c>
      <c r="H94" s="55">
        <v>0</v>
      </c>
      <c r="I94" s="55">
        <v>0</v>
      </c>
    </row>
    <row r="95" spans="1:14" s="68" customFormat="1" ht="12.75" customHeight="1" x14ac:dyDescent="0.25">
      <c r="A95" s="53" t="s">
        <v>210</v>
      </c>
      <c r="B95" s="69" t="s">
        <v>185</v>
      </c>
      <c r="C95" s="66" t="s">
        <v>164</v>
      </c>
      <c r="D95" s="67" t="s">
        <v>187</v>
      </c>
      <c r="E95" s="67" t="s">
        <v>101</v>
      </c>
      <c r="F95" s="67"/>
      <c r="G95" s="59">
        <v>60000</v>
      </c>
      <c r="H95" s="59">
        <v>60000</v>
      </c>
      <c r="I95" s="59">
        <v>60000</v>
      </c>
      <c r="L95" s="60"/>
      <c r="M95" s="60"/>
      <c r="N95" s="60"/>
    </row>
    <row r="96" spans="1:14" s="60" customFormat="1" ht="13.5" customHeight="1" x14ac:dyDescent="0.25">
      <c r="A96" s="53" t="s">
        <v>211</v>
      </c>
      <c r="B96" s="74" t="s">
        <v>186</v>
      </c>
      <c r="C96" s="58" t="s">
        <v>164</v>
      </c>
      <c r="D96" s="56" t="s">
        <v>188</v>
      </c>
      <c r="E96" s="56" t="s">
        <v>184</v>
      </c>
      <c r="F96" s="56"/>
      <c r="G96" s="55">
        <v>60000</v>
      </c>
      <c r="H96" s="55">
        <v>60000</v>
      </c>
      <c r="I96" s="55">
        <v>60000</v>
      </c>
    </row>
    <row r="97" spans="1:16" s="60" customFormat="1" ht="16.5" customHeight="1" x14ac:dyDescent="0.25">
      <c r="A97" s="53" t="s">
        <v>212</v>
      </c>
      <c r="B97" s="75" t="s">
        <v>4</v>
      </c>
      <c r="C97" s="58" t="s">
        <v>164</v>
      </c>
      <c r="D97" s="56" t="s">
        <v>188</v>
      </c>
      <c r="E97" s="56" t="s">
        <v>190</v>
      </c>
      <c r="F97" s="56" t="s">
        <v>5</v>
      </c>
      <c r="G97" s="55">
        <v>60000</v>
      </c>
      <c r="H97" s="55">
        <v>60000</v>
      </c>
      <c r="I97" s="55">
        <v>60000</v>
      </c>
      <c r="L97" s="68"/>
      <c r="M97" s="68"/>
      <c r="N97" s="68"/>
    </row>
    <row r="98" spans="1:16" s="60" customFormat="1" ht="17.25" customHeight="1" x14ac:dyDescent="0.25">
      <c r="A98" s="48" t="s">
        <v>213</v>
      </c>
      <c r="B98" s="76" t="s">
        <v>189</v>
      </c>
      <c r="C98" s="58" t="s">
        <v>164</v>
      </c>
      <c r="D98" s="56" t="s">
        <v>188</v>
      </c>
      <c r="E98" s="56" t="s">
        <v>184</v>
      </c>
      <c r="F98" s="56" t="s">
        <v>13</v>
      </c>
      <c r="G98" s="55">
        <v>60000</v>
      </c>
      <c r="H98" s="55">
        <v>60000</v>
      </c>
      <c r="I98" s="55">
        <v>60000</v>
      </c>
      <c r="L98" s="5"/>
      <c r="M98" s="5"/>
      <c r="N98" s="5"/>
    </row>
    <row r="99" spans="1:16" s="68" customFormat="1" x14ac:dyDescent="0.25">
      <c r="A99" s="129" t="s">
        <v>214</v>
      </c>
      <c r="B99" s="77" t="s">
        <v>66</v>
      </c>
      <c r="C99" s="66" t="s">
        <v>164</v>
      </c>
      <c r="D99" s="67" t="s">
        <v>28</v>
      </c>
      <c r="E99" s="67"/>
      <c r="F99" s="67"/>
      <c r="G99" s="59">
        <f>G100</f>
        <v>21420</v>
      </c>
      <c r="H99" s="59">
        <f>H100</f>
        <v>21420</v>
      </c>
      <c r="I99" s="59">
        <f>I100</f>
        <v>21420</v>
      </c>
      <c r="L99" s="5"/>
      <c r="M99" s="5"/>
      <c r="N99" s="5"/>
    </row>
    <row r="100" spans="1:16" s="60" customFormat="1" ht="28.5" customHeight="1" x14ac:dyDescent="0.25">
      <c r="A100" s="129" t="s">
        <v>215</v>
      </c>
      <c r="B100" s="64" t="s">
        <v>98</v>
      </c>
      <c r="C100" s="58" t="s">
        <v>164</v>
      </c>
      <c r="D100" s="56" t="s">
        <v>32</v>
      </c>
      <c r="E100" s="56"/>
      <c r="F100" s="56"/>
      <c r="G100" s="55">
        <f t="shared" ref="G100:I104" si="13">G101</f>
        <v>21420</v>
      </c>
      <c r="H100" s="55">
        <f t="shared" si="13"/>
        <v>21420</v>
      </c>
      <c r="I100" s="55">
        <f t="shared" si="13"/>
        <v>21420</v>
      </c>
      <c r="L100" s="5"/>
      <c r="M100" s="5"/>
      <c r="N100" s="5"/>
      <c r="O100" s="5"/>
      <c r="P100" s="5"/>
    </row>
    <row r="101" spans="1:16" ht="38.25" x14ac:dyDescent="0.25">
      <c r="A101" s="129" t="s">
        <v>216</v>
      </c>
      <c r="B101" s="78" t="s">
        <v>174</v>
      </c>
      <c r="C101" s="40" t="s">
        <v>164</v>
      </c>
      <c r="D101" s="33" t="s">
        <v>32</v>
      </c>
      <c r="E101" s="33" t="s">
        <v>104</v>
      </c>
      <c r="F101" s="33"/>
      <c r="G101" s="38">
        <f t="shared" si="13"/>
        <v>21420</v>
      </c>
      <c r="H101" s="38">
        <f t="shared" si="13"/>
        <v>21420</v>
      </c>
      <c r="I101" s="38">
        <f t="shared" si="13"/>
        <v>21420</v>
      </c>
    </row>
    <row r="102" spans="1:16" ht="51" x14ac:dyDescent="0.25">
      <c r="A102" s="130">
        <v>86</v>
      </c>
      <c r="B102" s="79" t="s">
        <v>179</v>
      </c>
      <c r="C102" s="40" t="s">
        <v>164</v>
      </c>
      <c r="D102" s="33" t="s">
        <v>32</v>
      </c>
      <c r="E102" s="33" t="s">
        <v>110</v>
      </c>
      <c r="F102" s="33"/>
      <c r="G102" s="38">
        <f t="shared" si="13"/>
        <v>21420</v>
      </c>
      <c r="H102" s="38">
        <f t="shared" si="13"/>
        <v>21420</v>
      </c>
      <c r="I102" s="38">
        <f t="shared" si="13"/>
        <v>21420</v>
      </c>
    </row>
    <row r="103" spans="1:16" ht="25.5" x14ac:dyDescent="0.25">
      <c r="A103" s="130">
        <v>87</v>
      </c>
      <c r="B103" s="79" t="s">
        <v>2</v>
      </c>
      <c r="C103" s="40" t="s">
        <v>164</v>
      </c>
      <c r="D103" s="33" t="s">
        <v>32</v>
      </c>
      <c r="E103" s="33" t="s">
        <v>111</v>
      </c>
      <c r="F103" s="33"/>
      <c r="G103" s="38">
        <f t="shared" si="13"/>
        <v>21420</v>
      </c>
      <c r="H103" s="38">
        <f t="shared" si="13"/>
        <v>21420</v>
      </c>
      <c r="I103" s="38">
        <f t="shared" si="13"/>
        <v>21420</v>
      </c>
    </row>
    <row r="104" spans="1:16" ht="25.5" x14ac:dyDescent="0.25">
      <c r="A104" s="130">
        <v>88</v>
      </c>
      <c r="B104" s="79" t="s">
        <v>60</v>
      </c>
      <c r="C104" s="40" t="s">
        <v>164</v>
      </c>
      <c r="D104" s="33" t="s">
        <v>32</v>
      </c>
      <c r="E104" s="33" t="s">
        <v>111</v>
      </c>
      <c r="F104" s="33" t="s">
        <v>61</v>
      </c>
      <c r="G104" s="38">
        <f t="shared" si="13"/>
        <v>21420</v>
      </c>
      <c r="H104" s="38">
        <f t="shared" si="13"/>
        <v>21420</v>
      </c>
      <c r="I104" s="38">
        <f t="shared" si="13"/>
        <v>21420</v>
      </c>
    </row>
    <row r="105" spans="1:16" ht="28.5" customHeight="1" x14ac:dyDescent="0.25">
      <c r="A105" s="130">
        <v>89</v>
      </c>
      <c r="B105" s="79" t="s">
        <v>62</v>
      </c>
      <c r="C105" s="40" t="s">
        <v>164</v>
      </c>
      <c r="D105" s="33" t="s">
        <v>32</v>
      </c>
      <c r="E105" s="33" t="s">
        <v>111</v>
      </c>
      <c r="F105" s="33" t="s">
        <v>63</v>
      </c>
      <c r="G105" s="38">
        <v>21420</v>
      </c>
      <c r="H105" s="38">
        <v>21420</v>
      </c>
      <c r="I105" s="38">
        <v>21420</v>
      </c>
    </row>
    <row r="106" spans="1:16" x14ac:dyDescent="0.25">
      <c r="A106" s="130">
        <v>90</v>
      </c>
      <c r="B106" s="128" t="s">
        <v>168</v>
      </c>
      <c r="C106" s="40" t="s">
        <v>164</v>
      </c>
      <c r="D106" s="40"/>
      <c r="E106" s="40"/>
      <c r="F106" s="40"/>
      <c r="G106" s="41">
        <v>0</v>
      </c>
      <c r="H106" s="41">
        <v>146574</v>
      </c>
      <c r="I106" s="41">
        <v>292061</v>
      </c>
    </row>
    <row r="107" spans="1:16" x14ac:dyDescent="0.25">
      <c r="A107" s="130">
        <v>91</v>
      </c>
      <c r="B107" s="128" t="s">
        <v>15</v>
      </c>
      <c r="C107" s="40"/>
      <c r="D107" s="40"/>
      <c r="E107" s="40"/>
      <c r="F107" s="40"/>
      <c r="G107" s="41">
        <f>G65+G75+G82+G95+G99+G106+G17</f>
        <v>8132335.1899999995</v>
      </c>
      <c r="H107" s="41">
        <f>H65+H75+H82+H95+H99+H106+H17</f>
        <v>6036151</v>
      </c>
      <c r="I107" s="41">
        <f>I65+I75+I82+I95+I99+I106+I17</f>
        <v>6024890</v>
      </c>
    </row>
    <row r="108" spans="1:16" x14ac:dyDescent="0.25">
      <c r="A108" s="5"/>
      <c r="B108" s="5"/>
      <c r="C108" s="5"/>
      <c r="D108" s="5"/>
      <c r="E108" s="5"/>
      <c r="F108" s="5"/>
      <c r="G108" s="5"/>
      <c r="H108" s="5"/>
      <c r="I108" s="5"/>
    </row>
    <row r="109" spans="1:16" x14ac:dyDescent="0.25">
      <c r="A109" s="5"/>
      <c r="B109" s="5"/>
      <c r="C109" s="5"/>
      <c r="D109" s="5"/>
      <c r="E109" s="5"/>
      <c r="F109" s="5"/>
      <c r="G109" s="5"/>
      <c r="H109" s="5"/>
      <c r="I109" s="5"/>
    </row>
    <row r="110" spans="1:16" x14ac:dyDescent="0.25">
      <c r="A110" s="5"/>
      <c r="B110" s="5"/>
      <c r="C110" s="5"/>
      <c r="D110" s="5"/>
      <c r="E110" s="5"/>
      <c r="F110" s="5"/>
      <c r="G110" s="5"/>
      <c r="H110" s="5"/>
      <c r="I110" s="5"/>
    </row>
    <row r="111" spans="1:16" x14ac:dyDescent="0.25">
      <c r="A111" s="5"/>
      <c r="B111" s="5"/>
      <c r="C111" s="5"/>
      <c r="D111" s="5"/>
      <c r="E111" s="5"/>
      <c r="F111" s="5"/>
      <c r="G111" s="5"/>
      <c r="H111" s="5"/>
      <c r="I111" s="5"/>
    </row>
    <row r="112" spans="1:16" x14ac:dyDescent="0.25">
      <c r="A112" s="5"/>
      <c r="B112" s="5"/>
      <c r="C112" s="5"/>
      <c r="D112" s="5"/>
      <c r="E112" s="5"/>
      <c r="F112" s="5"/>
      <c r="G112" s="5"/>
      <c r="H112" s="5"/>
      <c r="I112" s="5"/>
    </row>
    <row r="113" spans="1:9" x14ac:dyDescent="0.25">
      <c r="A113" s="5"/>
      <c r="B113" s="5"/>
      <c r="C113" s="5"/>
      <c r="D113" s="5"/>
      <c r="E113" s="5"/>
      <c r="F113" s="5"/>
      <c r="G113" s="5"/>
      <c r="H113" s="5"/>
      <c r="I113" s="5"/>
    </row>
    <row r="114" spans="1:9" x14ac:dyDescent="0.25">
      <c r="A114" s="5"/>
      <c r="B114" s="5"/>
      <c r="C114" s="5"/>
      <c r="D114" s="5"/>
      <c r="E114" s="5"/>
      <c r="F114" s="5"/>
      <c r="G114" s="5"/>
      <c r="H114" s="5"/>
      <c r="I114" s="5"/>
    </row>
    <row r="115" spans="1:9" x14ac:dyDescent="0.25">
      <c r="A115" s="5"/>
      <c r="B115" s="5"/>
      <c r="C115" s="5"/>
      <c r="D115" s="5"/>
      <c r="E115" s="5"/>
      <c r="F115" s="5"/>
      <c r="G115" s="5"/>
      <c r="H115" s="5"/>
      <c r="I115" s="5"/>
    </row>
    <row r="117" spans="1:9" x14ac:dyDescent="0.25">
      <c r="B117" s="5"/>
      <c r="C117" s="5"/>
      <c r="D117" s="5"/>
      <c r="E117" s="5"/>
      <c r="F117" s="5"/>
      <c r="G117" s="5"/>
      <c r="H117" s="5"/>
      <c r="I117" s="5"/>
    </row>
    <row r="118" spans="1:9" x14ac:dyDescent="0.25">
      <c r="B118" s="5"/>
      <c r="C118" s="5"/>
      <c r="D118" s="5"/>
      <c r="E118" s="5"/>
      <c r="F118" s="5"/>
      <c r="G118" s="5"/>
      <c r="H118" s="5"/>
      <c r="I118" s="5"/>
    </row>
    <row r="119" spans="1:9" x14ac:dyDescent="0.25">
      <c r="B119" s="5"/>
      <c r="C119" s="5"/>
      <c r="D119" s="5"/>
      <c r="E119" s="5"/>
      <c r="F119" s="5"/>
      <c r="G119" s="5"/>
      <c r="H119" s="5"/>
      <c r="I119" s="5"/>
    </row>
    <row r="120" spans="1:9" x14ac:dyDescent="0.25">
      <c r="B120" s="5"/>
      <c r="C120" s="5"/>
      <c r="D120" s="5"/>
      <c r="E120" s="5"/>
      <c r="F120" s="5"/>
      <c r="G120" s="5"/>
      <c r="H120" s="5"/>
      <c r="I120" s="5"/>
    </row>
    <row r="121" spans="1:9" x14ac:dyDescent="0.25">
      <c r="B121" s="5"/>
      <c r="C121" s="5"/>
      <c r="D121" s="5"/>
      <c r="E121" s="5"/>
      <c r="F121" s="5"/>
      <c r="G121" s="5"/>
      <c r="H121" s="5"/>
      <c r="I121" s="5"/>
    </row>
    <row r="122" spans="1:9" x14ac:dyDescent="0.25">
      <c r="B122" s="5"/>
      <c r="C122" s="5"/>
      <c r="D122" s="5"/>
      <c r="E122" s="5"/>
      <c r="F122" s="5"/>
      <c r="G122" s="5"/>
      <c r="H122" s="5"/>
      <c r="I122" s="5"/>
    </row>
    <row r="123" spans="1:9" x14ac:dyDescent="0.25">
      <c r="B123" s="5"/>
      <c r="C123" s="5"/>
      <c r="D123" s="5"/>
      <c r="E123" s="5"/>
      <c r="F123" s="5"/>
      <c r="G123" s="5"/>
      <c r="H123" s="5"/>
      <c r="I123" s="5"/>
    </row>
  </sheetData>
  <mergeCells count="8">
    <mergeCell ref="A11:I11"/>
    <mergeCell ref="A12:I12"/>
    <mergeCell ref="G2:I2"/>
    <mergeCell ref="G1:I1"/>
    <mergeCell ref="G3:I3"/>
    <mergeCell ref="G6:I6"/>
    <mergeCell ref="G7:I7"/>
    <mergeCell ref="G8:I8"/>
  </mergeCells>
  <phoneticPr fontId="3" type="noConversion"/>
  <pageMargins left="0.39370078740157483" right="0" top="0.59055118110236227" bottom="0" header="0.39370078740157483" footer="0.39370078740157483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7"/>
  <sheetViews>
    <sheetView tabSelected="1" workbookViewId="0">
      <selection activeCell="I7" sqref="I7"/>
    </sheetView>
  </sheetViews>
  <sheetFormatPr defaultRowHeight="12.75" x14ac:dyDescent="0.2"/>
  <cols>
    <col min="1" max="1" width="3.5703125" style="87" customWidth="1"/>
    <col min="2" max="2" width="60.5703125" style="88" customWidth="1"/>
    <col min="3" max="3" width="13.28515625" style="89" customWidth="1"/>
    <col min="4" max="4" width="7.85546875" style="89" customWidth="1"/>
    <col min="5" max="5" width="7" style="89" customWidth="1"/>
    <col min="6" max="6" width="13.85546875" style="83" customWidth="1"/>
    <col min="7" max="7" width="15.140625" style="82" customWidth="1"/>
    <col min="8" max="8" width="15.7109375" style="82" customWidth="1"/>
    <col min="9" max="9" width="18.140625" style="36" customWidth="1"/>
    <col min="10" max="10" width="19.140625" style="36" customWidth="1"/>
    <col min="11" max="11" width="10" style="36" bestFit="1" customWidth="1"/>
    <col min="12" max="14" width="9.140625" style="36"/>
    <col min="15" max="15" width="24.28515625" style="36" customWidth="1"/>
    <col min="16" max="21" width="9.140625" style="36"/>
    <col min="22" max="22" width="66.7109375" style="36" customWidth="1"/>
    <col min="23" max="16384" width="9.140625" style="36"/>
  </cols>
  <sheetData>
    <row r="1" spans="1:11" ht="15.75" x14ac:dyDescent="0.25">
      <c r="D1" s="90"/>
      <c r="F1" s="91"/>
      <c r="G1" s="164" t="s">
        <v>200</v>
      </c>
      <c r="H1" s="164"/>
    </row>
    <row r="2" spans="1:11" ht="15.75" x14ac:dyDescent="0.25">
      <c r="D2" s="90"/>
      <c r="F2" s="92"/>
      <c r="G2" s="60" t="s">
        <v>244</v>
      </c>
      <c r="H2" s="60"/>
    </row>
    <row r="3" spans="1:11" ht="15.75" x14ac:dyDescent="0.25">
      <c r="D3" s="93"/>
      <c r="F3" s="94"/>
      <c r="G3" s="60" t="s">
        <v>241</v>
      </c>
      <c r="H3" s="60"/>
    </row>
    <row r="4" spans="1:11" ht="15.75" x14ac:dyDescent="0.25">
      <c r="D4" s="95"/>
      <c r="F4" s="96"/>
      <c r="G4" s="60" t="s">
        <v>245</v>
      </c>
      <c r="H4" s="60"/>
    </row>
    <row r="5" spans="1:11" ht="15.75" x14ac:dyDescent="0.25">
      <c r="D5" s="95"/>
      <c r="F5" s="96"/>
      <c r="G5" s="60"/>
      <c r="H5" s="60"/>
    </row>
    <row r="6" spans="1:11" ht="15.75" x14ac:dyDescent="0.25">
      <c r="D6" s="95"/>
      <c r="F6" s="96"/>
      <c r="G6" s="164" t="s">
        <v>200</v>
      </c>
      <c r="H6" s="164"/>
    </row>
    <row r="7" spans="1:11" ht="15.75" x14ac:dyDescent="0.25">
      <c r="D7" s="95"/>
      <c r="F7" s="96"/>
      <c r="G7" s="60" t="s">
        <v>193</v>
      </c>
      <c r="H7" s="60"/>
    </row>
    <row r="8" spans="1:11" ht="15.75" x14ac:dyDescent="0.25">
      <c r="D8" s="95"/>
      <c r="F8" s="96"/>
      <c r="G8" s="60" t="s">
        <v>241</v>
      </c>
      <c r="H8" s="60"/>
    </row>
    <row r="9" spans="1:11" ht="15.75" x14ac:dyDescent="0.25">
      <c r="D9" s="95"/>
      <c r="F9" s="96"/>
      <c r="G9" s="60" t="s">
        <v>242</v>
      </c>
      <c r="H9" s="60"/>
    </row>
    <row r="10" spans="1:11" ht="15.75" x14ac:dyDescent="0.25">
      <c r="D10" s="95"/>
      <c r="F10" s="96"/>
      <c r="G10" s="60"/>
      <c r="H10" s="60"/>
    </row>
    <row r="11" spans="1:11" ht="47.25" customHeight="1" x14ac:dyDescent="0.2">
      <c r="A11" s="165" t="s">
        <v>230</v>
      </c>
      <c r="B11" s="165"/>
      <c r="C11" s="165"/>
      <c r="D11" s="165"/>
      <c r="E11" s="165"/>
      <c r="F11" s="165"/>
      <c r="G11" s="165"/>
      <c r="H11" s="165"/>
    </row>
    <row r="12" spans="1:11" ht="14.25" customHeight="1" x14ac:dyDescent="0.2">
      <c r="A12" s="165"/>
      <c r="B12" s="165"/>
      <c r="C12" s="165"/>
      <c r="D12" s="165"/>
      <c r="E12" s="165"/>
      <c r="F12" s="165"/>
      <c r="G12" s="165"/>
      <c r="H12" s="165"/>
    </row>
    <row r="13" spans="1:11" x14ac:dyDescent="0.2">
      <c r="H13" s="97" t="s">
        <v>100</v>
      </c>
    </row>
    <row r="14" spans="1:11" ht="51" x14ac:dyDescent="0.2">
      <c r="A14" s="98" t="s">
        <v>71</v>
      </c>
      <c r="B14" s="98" t="s">
        <v>51</v>
      </c>
      <c r="C14" s="56" t="s">
        <v>23</v>
      </c>
      <c r="D14" s="56" t="s">
        <v>24</v>
      </c>
      <c r="E14" s="56" t="s">
        <v>53</v>
      </c>
      <c r="F14" s="99" t="s">
        <v>181</v>
      </c>
      <c r="G14" s="100" t="s">
        <v>182</v>
      </c>
      <c r="H14" s="99" t="s">
        <v>231</v>
      </c>
    </row>
    <row r="15" spans="1:11" x14ac:dyDescent="0.2">
      <c r="A15" s="101" t="s">
        <v>74</v>
      </c>
      <c r="B15" s="56" t="s">
        <v>75</v>
      </c>
      <c r="C15" s="101" t="s">
        <v>76</v>
      </c>
      <c r="D15" s="56" t="s">
        <v>77</v>
      </c>
      <c r="E15" s="101" t="s">
        <v>78</v>
      </c>
      <c r="F15" s="56" t="s">
        <v>79</v>
      </c>
      <c r="G15" s="101" t="s">
        <v>80</v>
      </c>
      <c r="H15" s="56" t="s">
        <v>84</v>
      </c>
    </row>
    <row r="16" spans="1:11" ht="47.25" x14ac:dyDescent="0.2">
      <c r="A16" s="56" t="s">
        <v>74</v>
      </c>
      <c r="B16" s="148" t="s">
        <v>174</v>
      </c>
      <c r="C16" s="58" t="s">
        <v>104</v>
      </c>
      <c r="D16" s="58" t="s">
        <v>54</v>
      </c>
      <c r="E16" s="58" t="s">
        <v>54</v>
      </c>
      <c r="F16" s="103">
        <f>F17+F40+F46+F52</f>
        <v>2900332.89</v>
      </c>
      <c r="G16" s="103">
        <f>G17+G40+G46+G52</f>
        <v>1427832</v>
      </c>
      <c r="H16" s="103">
        <f>H17+H40+H46+H52</f>
        <v>1455532</v>
      </c>
      <c r="K16" s="37"/>
    </row>
    <row r="17" spans="1:8" s="84" customFormat="1" ht="47.25" x14ac:dyDescent="0.25">
      <c r="A17" s="56" t="s">
        <v>75</v>
      </c>
      <c r="B17" s="140" t="s">
        <v>177</v>
      </c>
      <c r="C17" s="146" t="s">
        <v>109</v>
      </c>
      <c r="D17" s="146"/>
      <c r="E17" s="146"/>
      <c r="F17" s="147">
        <f>F18</f>
        <v>1848202.29</v>
      </c>
      <c r="G17" s="147">
        <f t="shared" ref="G17:H17" si="0">G18</f>
        <v>549726</v>
      </c>
      <c r="H17" s="147">
        <f t="shared" si="0"/>
        <v>549726</v>
      </c>
    </row>
    <row r="18" spans="1:8" ht="31.5" x14ac:dyDescent="0.2">
      <c r="A18" s="56" t="s">
        <v>76</v>
      </c>
      <c r="B18" s="102" t="s">
        <v>1</v>
      </c>
      <c r="C18" s="58" t="s">
        <v>167</v>
      </c>
      <c r="D18" s="58"/>
      <c r="E18" s="58"/>
      <c r="F18" s="103">
        <f>F19+F24+F29+F34+F36+F38</f>
        <v>1848202.29</v>
      </c>
      <c r="G18" s="103">
        <f t="shared" ref="G18:H18" si="1">G19+G24+G29</f>
        <v>549726</v>
      </c>
      <c r="H18" s="103">
        <f t="shared" si="1"/>
        <v>549726</v>
      </c>
    </row>
    <row r="19" spans="1:8" ht="15" x14ac:dyDescent="0.2">
      <c r="A19" s="56" t="s">
        <v>77</v>
      </c>
      <c r="B19" s="57" t="s">
        <v>218</v>
      </c>
      <c r="C19" s="56" t="s">
        <v>219</v>
      </c>
      <c r="D19" s="56"/>
      <c r="E19" s="56"/>
      <c r="F19" s="103">
        <f>F20</f>
        <v>569249.29</v>
      </c>
      <c r="G19" s="103">
        <f t="shared" ref="G19:H19" si="2">G20</f>
        <v>533670</v>
      </c>
      <c r="H19" s="103">
        <f t="shared" si="2"/>
        <v>533696</v>
      </c>
    </row>
    <row r="20" spans="1:8" ht="25.5" x14ac:dyDescent="0.2">
      <c r="A20" s="56" t="s">
        <v>78</v>
      </c>
      <c r="B20" s="57" t="s">
        <v>217</v>
      </c>
      <c r="C20" s="56" t="s">
        <v>219</v>
      </c>
      <c r="D20" s="56" t="s">
        <v>61</v>
      </c>
      <c r="E20" s="56"/>
      <c r="F20" s="103">
        <f>F21</f>
        <v>569249.29</v>
      </c>
      <c r="G20" s="103">
        <f t="shared" ref="G20:H20" si="3">G21</f>
        <v>533670</v>
      </c>
      <c r="H20" s="103">
        <f t="shared" si="3"/>
        <v>533696</v>
      </c>
    </row>
    <row r="21" spans="1:8" ht="25.5" x14ac:dyDescent="0.2">
      <c r="A21" s="56" t="s">
        <v>79</v>
      </c>
      <c r="B21" s="57" t="s">
        <v>62</v>
      </c>
      <c r="C21" s="56" t="s">
        <v>219</v>
      </c>
      <c r="D21" s="56" t="s">
        <v>63</v>
      </c>
      <c r="E21" s="56"/>
      <c r="F21" s="103">
        <f>F22</f>
        <v>569249.29</v>
      </c>
      <c r="G21" s="103">
        <f t="shared" ref="G21:H21" si="4">G22</f>
        <v>533670</v>
      </c>
      <c r="H21" s="103">
        <f t="shared" si="4"/>
        <v>533696</v>
      </c>
    </row>
    <row r="22" spans="1:8" ht="15" x14ac:dyDescent="0.2">
      <c r="A22" s="56" t="s">
        <v>80</v>
      </c>
      <c r="B22" s="57" t="s">
        <v>220</v>
      </c>
      <c r="C22" s="56" t="s">
        <v>219</v>
      </c>
      <c r="D22" s="56" t="s">
        <v>63</v>
      </c>
      <c r="E22" s="56" t="s">
        <v>91</v>
      </c>
      <c r="F22" s="103">
        <f>F23</f>
        <v>569249.29</v>
      </c>
      <c r="G22" s="103">
        <f t="shared" ref="G22:H22" si="5">G23</f>
        <v>533670</v>
      </c>
      <c r="H22" s="103">
        <f t="shared" si="5"/>
        <v>533696</v>
      </c>
    </row>
    <row r="23" spans="1:8" ht="15" x14ac:dyDescent="0.2">
      <c r="A23" s="56" t="s">
        <v>84</v>
      </c>
      <c r="B23" s="57" t="s">
        <v>10</v>
      </c>
      <c r="C23" s="56" t="s">
        <v>219</v>
      </c>
      <c r="D23" s="56" t="s">
        <v>63</v>
      </c>
      <c r="E23" s="56" t="s">
        <v>9</v>
      </c>
      <c r="F23" s="103">
        <v>569249.29</v>
      </c>
      <c r="G23" s="103">
        <v>533670</v>
      </c>
      <c r="H23" s="103">
        <v>533696</v>
      </c>
    </row>
    <row r="24" spans="1:8" ht="15" x14ac:dyDescent="0.2">
      <c r="A24" s="56" t="s">
        <v>85</v>
      </c>
      <c r="B24" s="57" t="s">
        <v>221</v>
      </c>
      <c r="C24" s="56" t="s">
        <v>222</v>
      </c>
      <c r="D24" s="56"/>
      <c r="E24" s="56"/>
      <c r="F24" s="103">
        <f t="shared" ref="F24:H27" si="6">F25</f>
        <v>113951</v>
      </c>
      <c r="G24" s="103">
        <f t="shared" si="6"/>
        <v>6026</v>
      </c>
      <c r="H24" s="103">
        <f t="shared" si="6"/>
        <v>6000</v>
      </c>
    </row>
    <row r="25" spans="1:8" ht="25.5" x14ac:dyDescent="0.2">
      <c r="A25" s="56" t="s">
        <v>86</v>
      </c>
      <c r="B25" s="57" t="s">
        <v>217</v>
      </c>
      <c r="C25" s="56" t="s">
        <v>222</v>
      </c>
      <c r="D25" s="56" t="s">
        <v>61</v>
      </c>
      <c r="E25" s="56"/>
      <c r="F25" s="103">
        <f t="shared" si="6"/>
        <v>113951</v>
      </c>
      <c r="G25" s="103">
        <f t="shared" si="6"/>
        <v>6026</v>
      </c>
      <c r="H25" s="103">
        <f t="shared" si="6"/>
        <v>6000</v>
      </c>
    </row>
    <row r="26" spans="1:8" ht="25.5" x14ac:dyDescent="0.2">
      <c r="A26" s="56" t="s">
        <v>87</v>
      </c>
      <c r="B26" s="57" t="s">
        <v>62</v>
      </c>
      <c r="C26" s="56" t="s">
        <v>222</v>
      </c>
      <c r="D26" s="56" t="s">
        <v>63</v>
      </c>
      <c r="E26" s="56"/>
      <c r="F26" s="103">
        <v>113951</v>
      </c>
      <c r="G26" s="103">
        <f t="shared" si="6"/>
        <v>6026</v>
      </c>
      <c r="H26" s="103">
        <f t="shared" si="6"/>
        <v>6000</v>
      </c>
    </row>
    <row r="27" spans="1:8" ht="15" x14ac:dyDescent="0.2">
      <c r="A27" s="56" t="s">
        <v>88</v>
      </c>
      <c r="B27" s="57" t="s">
        <v>220</v>
      </c>
      <c r="C27" s="56" t="s">
        <v>222</v>
      </c>
      <c r="D27" s="56" t="s">
        <v>63</v>
      </c>
      <c r="E27" s="56" t="s">
        <v>91</v>
      </c>
      <c r="F27" s="103">
        <f t="shared" si="6"/>
        <v>113951</v>
      </c>
      <c r="G27" s="103">
        <f t="shared" si="6"/>
        <v>6026</v>
      </c>
      <c r="H27" s="103">
        <f t="shared" si="6"/>
        <v>6000</v>
      </c>
    </row>
    <row r="28" spans="1:8" ht="15" x14ac:dyDescent="0.2">
      <c r="A28" s="56" t="s">
        <v>39</v>
      </c>
      <c r="B28" s="57" t="s">
        <v>10</v>
      </c>
      <c r="C28" s="56" t="s">
        <v>222</v>
      </c>
      <c r="D28" s="56" t="s">
        <v>63</v>
      </c>
      <c r="E28" s="56" t="s">
        <v>9</v>
      </c>
      <c r="F28" s="103">
        <v>113951</v>
      </c>
      <c r="G28" s="103">
        <v>6026</v>
      </c>
      <c r="H28" s="103">
        <v>6000</v>
      </c>
    </row>
    <row r="29" spans="1:8" ht="15" x14ac:dyDescent="0.2">
      <c r="A29" s="56" t="s">
        <v>121</v>
      </c>
      <c r="B29" s="57" t="s">
        <v>223</v>
      </c>
      <c r="C29" s="56" t="s">
        <v>224</v>
      </c>
      <c r="D29" s="56"/>
      <c r="E29" s="56"/>
      <c r="F29" s="103">
        <f>F30</f>
        <v>10300</v>
      </c>
      <c r="G29" s="103">
        <f>G30</f>
        <v>10030</v>
      </c>
      <c r="H29" s="103">
        <f>H30</f>
        <v>10030</v>
      </c>
    </row>
    <row r="30" spans="1:8" ht="31.5" x14ac:dyDescent="0.2">
      <c r="A30" s="56" t="s">
        <v>122</v>
      </c>
      <c r="B30" s="125" t="s">
        <v>60</v>
      </c>
      <c r="C30" s="58" t="s">
        <v>224</v>
      </c>
      <c r="D30" s="58" t="s">
        <v>61</v>
      </c>
      <c r="E30" s="58"/>
      <c r="F30" s="103">
        <f t="shared" ref="F30:H30" si="7">F31</f>
        <v>10300</v>
      </c>
      <c r="G30" s="103">
        <f t="shared" si="7"/>
        <v>10030</v>
      </c>
      <c r="H30" s="103">
        <f t="shared" si="7"/>
        <v>10030</v>
      </c>
    </row>
    <row r="31" spans="1:8" ht="31.5" x14ac:dyDescent="0.2">
      <c r="A31" s="56" t="s">
        <v>123</v>
      </c>
      <c r="B31" s="125" t="s">
        <v>62</v>
      </c>
      <c r="C31" s="58" t="s">
        <v>224</v>
      </c>
      <c r="D31" s="58" t="s">
        <v>63</v>
      </c>
      <c r="E31" s="58"/>
      <c r="F31" s="103">
        <f>F32</f>
        <v>10300</v>
      </c>
      <c r="G31" s="103">
        <f>G33</f>
        <v>10030</v>
      </c>
      <c r="H31" s="103">
        <f>H33</f>
        <v>10030</v>
      </c>
    </row>
    <row r="32" spans="1:8" ht="15.75" x14ac:dyDescent="0.2">
      <c r="A32" s="56" t="s">
        <v>18</v>
      </c>
      <c r="B32" s="125" t="s">
        <v>90</v>
      </c>
      <c r="C32" s="58" t="s">
        <v>224</v>
      </c>
      <c r="D32" s="58" t="s">
        <v>63</v>
      </c>
      <c r="E32" s="58" t="s">
        <v>91</v>
      </c>
      <c r="F32" s="103">
        <f>F33</f>
        <v>10300</v>
      </c>
      <c r="G32" s="103">
        <f>G33</f>
        <v>10030</v>
      </c>
      <c r="H32" s="103">
        <f>H33</f>
        <v>10030</v>
      </c>
    </row>
    <row r="33" spans="1:10" ht="15.75" x14ac:dyDescent="0.2">
      <c r="A33" s="56" t="s">
        <v>124</v>
      </c>
      <c r="B33" s="125" t="s">
        <v>10</v>
      </c>
      <c r="C33" s="58" t="s">
        <v>224</v>
      </c>
      <c r="D33" s="58" t="s">
        <v>63</v>
      </c>
      <c r="E33" s="58" t="s">
        <v>9</v>
      </c>
      <c r="F33" s="141">
        <v>10300</v>
      </c>
      <c r="G33" s="103">
        <v>10030</v>
      </c>
      <c r="H33" s="103">
        <v>10030</v>
      </c>
    </row>
    <row r="34" spans="1:10" ht="25.5" x14ac:dyDescent="0.2">
      <c r="A34" s="56" t="s">
        <v>19</v>
      </c>
      <c r="B34" s="57" t="s">
        <v>60</v>
      </c>
      <c r="C34" s="56" t="s">
        <v>238</v>
      </c>
      <c r="D34" s="56" t="s">
        <v>61</v>
      </c>
      <c r="E34" s="56" t="s">
        <v>91</v>
      </c>
      <c r="F34" s="55">
        <f>F35</f>
        <v>395637</v>
      </c>
      <c r="G34" s="55">
        <v>0</v>
      </c>
      <c r="H34" s="55">
        <v>0</v>
      </c>
      <c r="J34" s="131"/>
    </row>
    <row r="35" spans="1:10" ht="25.5" x14ac:dyDescent="0.2">
      <c r="A35" s="56" t="s">
        <v>114</v>
      </c>
      <c r="B35" s="57" t="s">
        <v>62</v>
      </c>
      <c r="C35" s="56" t="s">
        <v>238</v>
      </c>
      <c r="D35" s="56" t="s">
        <v>63</v>
      </c>
      <c r="E35" s="56" t="s">
        <v>9</v>
      </c>
      <c r="F35" s="55">
        <v>395637</v>
      </c>
      <c r="G35" s="55">
        <v>0</v>
      </c>
      <c r="H35" s="55">
        <v>0</v>
      </c>
      <c r="J35" s="131"/>
    </row>
    <row r="36" spans="1:10" ht="25.5" x14ac:dyDescent="0.2">
      <c r="A36" s="56" t="s">
        <v>115</v>
      </c>
      <c r="B36" s="57" t="s">
        <v>60</v>
      </c>
      <c r="C36" s="56" t="s">
        <v>239</v>
      </c>
      <c r="D36" s="56" t="s">
        <v>61</v>
      </c>
      <c r="E36" s="56" t="s">
        <v>91</v>
      </c>
      <c r="F36" s="55">
        <f>F37</f>
        <v>74815</v>
      </c>
      <c r="G36" s="55">
        <v>0</v>
      </c>
      <c r="H36" s="55">
        <v>0</v>
      </c>
      <c r="J36" s="131"/>
    </row>
    <row r="37" spans="1:10" ht="25.5" x14ac:dyDescent="0.2">
      <c r="A37" s="56" t="s">
        <v>116</v>
      </c>
      <c r="B37" s="57" t="s">
        <v>62</v>
      </c>
      <c r="C37" s="56" t="s">
        <v>239</v>
      </c>
      <c r="D37" s="56" t="s">
        <v>63</v>
      </c>
      <c r="E37" s="56" t="s">
        <v>9</v>
      </c>
      <c r="F37" s="55">
        <v>74815</v>
      </c>
      <c r="G37" s="55">
        <v>0</v>
      </c>
      <c r="H37" s="55">
        <v>0</v>
      </c>
      <c r="J37" s="131"/>
    </row>
    <row r="38" spans="1:10" ht="25.5" x14ac:dyDescent="0.2">
      <c r="A38" s="56" t="s">
        <v>117</v>
      </c>
      <c r="B38" s="57" t="s">
        <v>60</v>
      </c>
      <c r="C38" s="56" t="s">
        <v>240</v>
      </c>
      <c r="D38" s="56" t="s">
        <v>61</v>
      </c>
      <c r="E38" s="56" t="s">
        <v>91</v>
      </c>
      <c r="F38" s="55">
        <f>F39</f>
        <v>684250</v>
      </c>
      <c r="G38" s="55">
        <v>0</v>
      </c>
      <c r="H38" s="55">
        <v>0</v>
      </c>
      <c r="J38" s="131"/>
    </row>
    <row r="39" spans="1:10" ht="25.5" x14ac:dyDescent="0.2">
      <c r="A39" s="56" t="s">
        <v>118</v>
      </c>
      <c r="B39" s="57" t="s">
        <v>62</v>
      </c>
      <c r="C39" s="56" t="s">
        <v>240</v>
      </c>
      <c r="D39" s="56" t="s">
        <v>63</v>
      </c>
      <c r="E39" s="56" t="s">
        <v>9</v>
      </c>
      <c r="F39" s="55">
        <v>684250</v>
      </c>
      <c r="G39" s="55">
        <v>0</v>
      </c>
      <c r="H39" s="55">
        <v>0</v>
      </c>
      <c r="J39" s="131"/>
    </row>
    <row r="40" spans="1:10" s="84" customFormat="1" ht="33.75" customHeight="1" x14ac:dyDescent="0.2">
      <c r="A40" s="56" t="s">
        <v>119</v>
      </c>
      <c r="B40" s="125" t="s">
        <v>176</v>
      </c>
      <c r="C40" s="146" t="s">
        <v>107</v>
      </c>
      <c r="D40" s="146"/>
      <c r="E40" s="146"/>
      <c r="F40" s="147">
        <f>F41</f>
        <v>626616.6</v>
      </c>
      <c r="G40" s="147">
        <f>G41</f>
        <v>622000</v>
      </c>
      <c r="H40" s="147">
        <f>H41</f>
        <v>643400</v>
      </c>
      <c r="J40" s="132"/>
    </row>
    <row r="41" spans="1:10" ht="47.25" x14ac:dyDescent="0.2">
      <c r="A41" s="56" t="s">
        <v>120</v>
      </c>
      <c r="B41" s="102" t="s">
        <v>227</v>
      </c>
      <c r="C41" s="58" t="s">
        <v>108</v>
      </c>
      <c r="D41" s="58"/>
      <c r="E41" s="146"/>
      <c r="F41" s="103">
        <f t="shared" ref="F41:H44" si="8">F42</f>
        <v>626616.6</v>
      </c>
      <c r="G41" s="103">
        <f t="shared" si="8"/>
        <v>622000</v>
      </c>
      <c r="H41" s="103">
        <f t="shared" si="8"/>
        <v>643400</v>
      </c>
    </row>
    <row r="42" spans="1:10" ht="31.5" x14ac:dyDescent="0.2">
      <c r="A42" s="56" t="s">
        <v>20</v>
      </c>
      <c r="B42" s="125" t="s">
        <v>60</v>
      </c>
      <c r="C42" s="58" t="s">
        <v>108</v>
      </c>
      <c r="D42" s="58" t="s">
        <v>61</v>
      </c>
      <c r="E42" s="146"/>
      <c r="F42" s="103">
        <f t="shared" si="8"/>
        <v>626616.6</v>
      </c>
      <c r="G42" s="103">
        <f t="shared" si="8"/>
        <v>622000</v>
      </c>
      <c r="H42" s="103">
        <f t="shared" si="8"/>
        <v>643400</v>
      </c>
    </row>
    <row r="43" spans="1:10" ht="31.5" x14ac:dyDescent="0.2">
      <c r="A43" s="56" t="s">
        <v>21</v>
      </c>
      <c r="B43" s="102" t="s">
        <v>62</v>
      </c>
      <c r="C43" s="58" t="s">
        <v>108</v>
      </c>
      <c r="D43" s="58" t="s">
        <v>63</v>
      </c>
      <c r="E43" s="146"/>
      <c r="F43" s="103">
        <f t="shared" si="8"/>
        <v>626616.6</v>
      </c>
      <c r="G43" s="103">
        <f t="shared" si="8"/>
        <v>622000</v>
      </c>
      <c r="H43" s="103">
        <f t="shared" si="8"/>
        <v>643400</v>
      </c>
    </row>
    <row r="44" spans="1:10" ht="15.75" x14ac:dyDescent="0.2">
      <c r="A44" s="56" t="s">
        <v>125</v>
      </c>
      <c r="B44" s="145" t="s">
        <v>69</v>
      </c>
      <c r="C44" s="58" t="s">
        <v>108</v>
      </c>
      <c r="D44" s="58" t="s">
        <v>63</v>
      </c>
      <c r="E44" s="58" t="s">
        <v>70</v>
      </c>
      <c r="F44" s="103">
        <f t="shared" si="8"/>
        <v>626616.6</v>
      </c>
      <c r="G44" s="103">
        <f t="shared" si="8"/>
        <v>622000</v>
      </c>
      <c r="H44" s="103">
        <f t="shared" si="8"/>
        <v>643400</v>
      </c>
    </row>
    <row r="45" spans="1:10" ht="15.75" x14ac:dyDescent="0.25">
      <c r="A45" s="56" t="s">
        <v>126</v>
      </c>
      <c r="B45" s="140" t="s">
        <v>11</v>
      </c>
      <c r="C45" s="58" t="s">
        <v>108</v>
      </c>
      <c r="D45" s="58" t="s">
        <v>63</v>
      </c>
      <c r="E45" s="58" t="s">
        <v>8</v>
      </c>
      <c r="F45" s="103">
        <v>626616.6</v>
      </c>
      <c r="G45" s="103">
        <v>622000</v>
      </c>
      <c r="H45" s="103">
        <v>643400</v>
      </c>
    </row>
    <row r="46" spans="1:10" s="84" customFormat="1" ht="63" x14ac:dyDescent="0.2">
      <c r="A46" s="56" t="s">
        <v>127</v>
      </c>
      <c r="B46" s="102" t="s">
        <v>179</v>
      </c>
      <c r="C46" s="146" t="s">
        <v>110</v>
      </c>
      <c r="D46" s="146"/>
      <c r="E46" s="146"/>
      <c r="F46" s="147">
        <f>F47</f>
        <v>21420</v>
      </c>
      <c r="G46" s="147">
        <f t="shared" ref="G46:H50" si="9">G47</f>
        <v>21420</v>
      </c>
      <c r="H46" s="147">
        <f t="shared" si="9"/>
        <v>21420</v>
      </c>
    </row>
    <row r="47" spans="1:10" ht="15.75" x14ac:dyDescent="0.2">
      <c r="A47" s="56" t="s">
        <v>128</v>
      </c>
      <c r="B47" s="102" t="s">
        <v>2</v>
      </c>
      <c r="C47" s="58" t="s">
        <v>111</v>
      </c>
      <c r="D47" s="58"/>
      <c r="E47" s="146"/>
      <c r="F47" s="103">
        <f>F48</f>
        <v>21420</v>
      </c>
      <c r="G47" s="103">
        <f t="shared" si="9"/>
        <v>21420</v>
      </c>
      <c r="H47" s="103">
        <f t="shared" si="9"/>
        <v>21420</v>
      </c>
    </row>
    <row r="48" spans="1:10" ht="25.5" x14ac:dyDescent="0.2">
      <c r="A48" s="56" t="s">
        <v>129</v>
      </c>
      <c r="B48" s="57" t="s">
        <v>217</v>
      </c>
      <c r="C48" s="58" t="s">
        <v>111</v>
      </c>
      <c r="D48" s="58" t="s">
        <v>61</v>
      </c>
      <c r="E48" s="58"/>
      <c r="F48" s="103">
        <f>F49</f>
        <v>21420</v>
      </c>
      <c r="G48" s="103">
        <f t="shared" si="9"/>
        <v>21420</v>
      </c>
      <c r="H48" s="103">
        <f t="shared" si="9"/>
        <v>21420</v>
      </c>
    </row>
    <row r="49" spans="1:11" ht="25.5" x14ac:dyDescent="0.2">
      <c r="A49" s="56" t="s">
        <v>22</v>
      </c>
      <c r="B49" s="57" t="s">
        <v>62</v>
      </c>
      <c r="C49" s="58" t="s">
        <v>111</v>
      </c>
      <c r="D49" s="58" t="s">
        <v>63</v>
      </c>
      <c r="E49" s="58"/>
      <c r="F49" s="103">
        <f>F50</f>
        <v>21420</v>
      </c>
      <c r="G49" s="103">
        <f t="shared" si="9"/>
        <v>21420</v>
      </c>
      <c r="H49" s="103">
        <f t="shared" si="9"/>
        <v>21420</v>
      </c>
    </row>
    <row r="50" spans="1:11" ht="15.75" x14ac:dyDescent="0.2">
      <c r="A50" s="56" t="s">
        <v>130</v>
      </c>
      <c r="B50" s="104" t="s">
        <v>27</v>
      </c>
      <c r="C50" s="58" t="s">
        <v>111</v>
      </c>
      <c r="D50" s="58" t="s">
        <v>63</v>
      </c>
      <c r="E50" s="58" t="s">
        <v>28</v>
      </c>
      <c r="F50" s="103">
        <f>F51</f>
        <v>21420</v>
      </c>
      <c r="G50" s="103">
        <f t="shared" si="9"/>
        <v>21420</v>
      </c>
      <c r="H50" s="103">
        <f t="shared" si="9"/>
        <v>21420</v>
      </c>
    </row>
    <row r="51" spans="1:11" ht="15.75" x14ac:dyDescent="0.2">
      <c r="A51" s="56" t="s">
        <v>131</v>
      </c>
      <c r="B51" s="104" t="s">
        <v>31</v>
      </c>
      <c r="C51" s="58" t="s">
        <v>111</v>
      </c>
      <c r="D51" s="58" t="s">
        <v>63</v>
      </c>
      <c r="E51" s="58" t="s">
        <v>236</v>
      </c>
      <c r="F51" s="103">
        <v>21420</v>
      </c>
      <c r="G51" s="103">
        <v>21420</v>
      </c>
      <c r="H51" s="103">
        <v>21420</v>
      </c>
    </row>
    <row r="52" spans="1:11" s="84" customFormat="1" ht="78.75" x14ac:dyDescent="0.2">
      <c r="A52" s="56" t="s">
        <v>40</v>
      </c>
      <c r="B52" s="148" t="s">
        <v>175</v>
      </c>
      <c r="C52" s="146" t="s">
        <v>105</v>
      </c>
      <c r="D52" s="146"/>
      <c r="E52" s="146"/>
      <c r="F52" s="147">
        <f>F53</f>
        <v>404094</v>
      </c>
      <c r="G52" s="147">
        <f>G53</f>
        <v>234686</v>
      </c>
      <c r="H52" s="147">
        <f>H53</f>
        <v>240986</v>
      </c>
    </row>
    <row r="53" spans="1:11" ht="31.5" x14ac:dyDescent="0.2">
      <c r="A53" s="56" t="s">
        <v>132</v>
      </c>
      <c r="B53" s="102" t="s">
        <v>229</v>
      </c>
      <c r="C53" s="58" t="s">
        <v>106</v>
      </c>
      <c r="D53" s="58"/>
      <c r="E53" s="58"/>
      <c r="F53" s="103">
        <f>F54</f>
        <v>404094</v>
      </c>
      <c r="G53" s="103">
        <f t="shared" ref="G53:H53" si="10">G54</f>
        <v>234686</v>
      </c>
      <c r="H53" s="103">
        <f t="shared" si="10"/>
        <v>240986</v>
      </c>
    </row>
    <row r="54" spans="1:11" ht="31.5" x14ac:dyDescent="0.2">
      <c r="A54" s="56"/>
      <c r="B54" s="104" t="s">
        <v>37</v>
      </c>
      <c r="C54" s="58" t="s">
        <v>106</v>
      </c>
      <c r="D54" s="58" t="s">
        <v>63</v>
      </c>
      <c r="E54" s="58" t="s">
        <v>36</v>
      </c>
      <c r="F54" s="103">
        <f>F55</f>
        <v>404094</v>
      </c>
      <c r="G54" s="103">
        <f t="shared" ref="G54:H54" si="11">G55</f>
        <v>234686</v>
      </c>
      <c r="H54" s="103">
        <f t="shared" si="11"/>
        <v>240986</v>
      </c>
    </row>
    <row r="55" spans="1:11" ht="47.25" x14ac:dyDescent="0.25">
      <c r="A55" s="56" t="s">
        <v>133</v>
      </c>
      <c r="B55" s="140" t="s">
        <v>228</v>
      </c>
      <c r="C55" s="58" t="s">
        <v>106</v>
      </c>
      <c r="D55" s="58" t="s">
        <v>63</v>
      </c>
      <c r="E55" s="58" t="s">
        <v>171</v>
      </c>
      <c r="F55" s="103">
        <f>F56+F58+F60</f>
        <v>404094</v>
      </c>
      <c r="G55" s="103">
        <f t="shared" ref="G55:H55" si="12">G56+G58</f>
        <v>234686</v>
      </c>
      <c r="H55" s="103">
        <f t="shared" si="12"/>
        <v>240986</v>
      </c>
    </row>
    <row r="56" spans="1:11" ht="78.75" x14ac:dyDescent="0.2">
      <c r="A56" s="56" t="s">
        <v>35</v>
      </c>
      <c r="B56" s="102" t="s">
        <v>56</v>
      </c>
      <c r="C56" s="58" t="s">
        <v>106</v>
      </c>
      <c r="D56" s="58" t="s">
        <v>57</v>
      </c>
      <c r="E56" s="58" t="s">
        <v>171</v>
      </c>
      <c r="F56" s="105">
        <f>F57</f>
        <v>203019</v>
      </c>
      <c r="G56" s="105">
        <f>G57</f>
        <v>163786</v>
      </c>
      <c r="H56" s="105">
        <f>H57</f>
        <v>163786</v>
      </c>
    </row>
    <row r="57" spans="1:11" ht="31.5" x14ac:dyDescent="0.2">
      <c r="A57" s="56" t="s">
        <v>134</v>
      </c>
      <c r="B57" s="102" t="s">
        <v>58</v>
      </c>
      <c r="C57" s="58" t="s">
        <v>106</v>
      </c>
      <c r="D57" s="58" t="s">
        <v>97</v>
      </c>
      <c r="E57" s="58" t="s">
        <v>171</v>
      </c>
      <c r="F57" s="133">
        <v>203019</v>
      </c>
      <c r="G57" s="133">
        <v>163786</v>
      </c>
      <c r="H57" s="133">
        <v>163786</v>
      </c>
    </row>
    <row r="58" spans="1:11" ht="31.5" x14ac:dyDescent="0.2">
      <c r="A58" s="56" t="s">
        <v>43</v>
      </c>
      <c r="B58" s="102" t="s">
        <v>60</v>
      </c>
      <c r="C58" s="58" t="s">
        <v>106</v>
      </c>
      <c r="D58" s="58" t="s">
        <v>61</v>
      </c>
      <c r="E58" s="58" t="s">
        <v>171</v>
      </c>
      <c r="F58" s="103">
        <f>F59</f>
        <v>100864</v>
      </c>
      <c r="G58" s="103">
        <f t="shared" ref="G58:H58" si="13">G59</f>
        <v>70900</v>
      </c>
      <c r="H58" s="103">
        <f t="shared" si="13"/>
        <v>77200</v>
      </c>
    </row>
    <row r="59" spans="1:11" ht="31.5" x14ac:dyDescent="0.2">
      <c r="A59" s="56" t="s">
        <v>44</v>
      </c>
      <c r="B59" s="102" t="s">
        <v>62</v>
      </c>
      <c r="C59" s="58" t="s">
        <v>106</v>
      </c>
      <c r="D59" s="58" t="s">
        <v>63</v>
      </c>
      <c r="E59" s="58" t="s">
        <v>171</v>
      </c>
      <c r="F59" s="103">
        <v>100864</v>
      </c>
      <c r="G59" s="103">
        <v>70900</v>
      </c>
      <c r="H59" s="103">
        <v>77200</v>
      </c>
    </row>
    <row r="60" spans="1:11" ht="31.5" x14ac:dyDescent="0.2">
      <c r="A60" s="56" t="s">
        <v>135</v>
      </c>
      <c r="B60" s="102" t="s">
        <v>62</v>
      </c>
      <c r="C60" s="58" t="s">
        <v>237</v>
      </c>
      <c r="D60" s="58" t="s">
        <v>63</v>
      </c>
      <c r="E60" s="58" t="s">
        <v>171</v>
      </c>
      <c r="F60" s="103">
        <v>100211</v>
      </c>
      <c r="G60" s="103">
        <v>70900</v>
      </c>
      <c r="H60" s="103">
        <v>77200</v>
      </c>
    </row>
    <row r="61" spans="1:11" s="85" customFormat="1" ht="31.5" x14ac:dyDescent="0.2">
      <c r="A61" s="56" t="s">
        <v>136</v>
      </c>
      <c r="B61" s="149" t="s">
        <v>94</v>
      </c>
      <c r="C61" s="150" t="s">
        <v>101</v>
      </c>
      <c r="D61" s="150"/>
      <c r="E61" s="150"/>
      <c r="F61" s="151">
        <f>F62</f>
        <v>5232002.3</v>
      </c>
      <c r="G61" s="151">
        <f>G62</f>
        <v>4461745</v>
      </c>
      <c r="H61" s="151">
        <f>H62</f>
        <v>4277297</v>
      </c>
      <c r="I61" s="86"/>
      <c r="K61" s="86"/>
    </row>
    <row r="62" spans="1:11" ht="31.5" x14ac:dyDescent="0.2">
      <c r="A62" s="56" t="s">
        <v>137</v>
      </c>
      <c r="B62" s="102" t="s">
        <v>93</v>
      </c>
      <c r="C62" s="58" t="s">
        <v>102</v>
      </c>
      <c r="D62" s="58" t="s">
        <v>54</v>
      </c>
      <c r="E62" s="106"/>
      <c r="F62" s="105">
        <f>F63+F67+F75+F81+F86+F93+F101+C111+F98</f>
        <v>5232002.3</v>
      </c>
      <c r="G62" s="105">
        <f>G63+G67+G75+G81+G86+G93+G98+G101</f>
        <v>4461745</v>
      </c>
      <c r="H62" s="105">
        <f>H63+H67+H75+H81+H86+H93+H98+H101</f>
        <v>4277297</v>
      </c>
    </row>
    <row r="63" spans="1:11" ht="78.75" x14ac:dyDescent="0.2">
      <c r="A63" s="56" t="s">
        <v>45</v>
      </c>
      <c r="B63" s="102" t="s">
        <v>56</v>
      </c>
      <c r="C63" s="58" t="s">
        <v>102</v>
      </c>
      <c r="D63" s="58" t="s">
        <v>57</v>
      </c>
      <c r="E63" s="106"/>
      <c r="F63" s="105">
        <f>F64</f>
        <v>1053042</v>
      </c>
      <c r="G63" s="105">
        <f t="shared" ref="G63:H65" si="14">G64</f>
        <v>1020884</v>
      </c>
      <c r="H63" s="105">
        <f t="shared" si="14"/>
        <v>1020884</v>
      </c>
    </row>
    <row r="64" spans="1:11" ht="31.5" x14ac:dyDescent="0.2">
      <c r="A64" s="56" t="s">
        <v>138</v>
      </c>
      <c r="B64" s="102" t="s">
        <v>58</v>
      </c>
      <c r="C64" s="58" t="s">
        <v>102</v>
      </c>
      <c r="D64" s="58" t="s">
        <v>59</v>
      </c>
      <c r="E64" s="106"/>
      <c r="F64" s="105">
        <f>F65</f>
        <v>1053042</v>
      </c>
      <c r="G64" s="105">
        <f t="shared" si="14"/>
        <v>1020884</v>
      </c>
      <c r="H64" s="105">
        <f t="shared" si="14"/>
        <v>1020884</v>
      </c>
    </row>
    <row r="65" spans="1:8" ht="15.75" x14ac:dyDescent="0.2">
      <c r="A65" s="56" t="s">
        <v>139</v>
      </c>
      <c r="B65" s="142" t="s">
        <v>55</v>
      </c>
      <c r="C65" s="58" t="s">
        <v>102</v>
      </c>
      <c r="D65" s="58" t="s">
        <v>59</v>
      </c>
      <c r="E65" s="106" t="s">
        <v>82</v>
      </c>
      <c r="F65" s="105">
        <f>F66</f>
        <v>1053042</v>
      </c>
      <c r="G65" s="105">
        <f t="shared" si="14"/>
        <v>1020884</v>
      </c>
      <c r="H65" s="105">
        <f t="shared" si="14"/>
        <v>1020884</v>
      </c>
    </row>
    <row r="66" spans="1:8" ht="31.5" x14ac:dyDescent="0.2">
      <c r="A66" s="56" t="s">
        <v>140</v>
      </c>
      <c r="B66" s="107" t="s">
        <v>47</v>
      </c>
      <c r="C66" s="58" t="s">
        <v>102</v>
      </c>
      <c r="D66" s="58" t="s">
        <v>59</v>
      </c>
      <c r="E66" s="106" t="s">
        <v>83</v>
      </c>
      <c r="F66" s="105">
        <v>1053042</v>
      </c>
      <c r="G66" s="105">
        <v>1020884</v>
      </c>
      <c r="H66" s="105">
        <v>1020884</v>
      </c>
    </row>
    <row r="67" spans="1:8" ht="78.75" x14ac:dyDescent="0.2">
      <c r="A67" s="56" t="s">
        <v>141</v>
      </c>
      <c r="B67" s="102" t="s">
        <v>56</v>
      </c>
      <c r="C67" s="58" t="s">
        <v>102</v>
      </c>
      <c r="D67" s="58" t="s">
        <v>57</v>
      </c>
      <c r="E67" s="106"/>
      <c r="F67" s="105">
        <f>F68+F71</f>
        <v>3780815.3</v>
      </c>
      <c r="G67" s="105">
        <f>G68+G71</f>
        <v>3058741</v>
      </c>
      <c r="H67" s="105">
        <f>H68+H71</f>
        <v>2870143</v>
      </c>
    </row>
    <row r="68" spans="1:8" ht="31.5" x14ac:dyDescent="0.2">
      <c r="A68" s="56" t="s">
        <v>142</v>
      </c>
      <c r="B68" s="102" t="s">
        <v>58</v>
      </c>
      <c r="C68" s="58" t="s">
        <v>102</v>
      </c>
      <c r="D68" s="58" t="s">
        <v>59</v>
      </c>
      <c r="E68" s="106"/>
      <c r="F68" s="105">
        <f t="shared" ref="F68:H69" si="15">F69</f>
        <v>3328685</v>
      </c>
      <c r="G68" s="105">
        <f t="shared" si="15"/>
        <v>3048937</v>
      </c>
      <c r="H68" s="105">
        <f t="shared" si="15"/>
        <v>2858042</v>
      </c>
    </row>
    <row r="69" spans="1:8" ht="15.75" x14ac:dyDescent="0.2">
      <c r="A69" s="56" t="s">
        <v>143</v>
      </c>
      <c r="B69" s="107" t="s">
        <v>81</v>
      </c>
      <c r="C69" s="58" t="s">
        <v>102</v>
      </c>
      <c r="D69" s="58" t="s">
        <v>59</v>
      </c>
      <c r="E69" s="106" t="s">
        <v>82</v>
      </c>
      <c r="F69" s="105">
        <f t="shared" si="15"/>
        <v>3328685</v>
      </c>
      <c r="G69" s="105">
        <f t="shared" si="15"/>
        <v>3048937</v>
      </c>
      <c r="H69" s="105">
        <f t="shared" si="15"/>
        <v>2858042</v>
      </c>
    </row>
    <row r="70" spans="1:8" ht="63" x14ac:dyDescent="0.2">
      <c r="A70" s="56" t="s">
        <v>144</v>
      </c>
      <c r="B70" s="107" t="s">
        <v>48</v>
      </c>
      <c r="C70" s="58" t="s">
        <v>102</v>
      </c>
      <c r="D70" s="58" t="s">
        <v>59</v>
      </c>
      <c r="E70" s="106" t="s">
        <v>68</v>
      </c>
      <c r="F70" s="105">
        <v>3328685</v>
      </c>
      <c r="G70" s="105">
        <v>3048937</v>
      </c>
      <c r="H70" s="105">
        <v>2858042</v>
      </c>
    </row>
    <row r="71" spans="1:8" ht="31.5" x14ac:dyDescent="0.2">
      <c r="A71" s="56" t="s">
        <v>145</v>
      </c>
      <c r="B71" s="102" t="s">
        <v>60</v>
      </c>
      <c r="C71" s="58" t="s">
        <v>102</v>
      </c>
      <c r="D71" s="58" t="s">
        <v>61</v>
      </c>
      <c r="E71" s="106"/>
      <c r="F71" s="105">
        <f t="shared" ref="F71:H73" si="16">F72</f>
        <v>452130.3</v>
      </c>
      <c r="G71" s="105">
        <f t="shared" si="16"/>
        <v>9804</v>
      </c>
      <c r="H71" s="105">
        <f t="shared" si="16"/>
        <v>12101</v>
      </c>
    </row>
    <row r="72" spans="1:8" ht="31.5" x14ac:dyDescent="0.2">
      <c r="A72" s="56" t="s">
        <v>146</v>
      </c>
      <c r="B72" s="102" t="s">
        <v>62</v>
      </c>
      <c r="C72" s="58" t="s">
        <v>102</v>
      </c>
      <c r="D72" s="58" t="s">
        <v>63</v>
      </c>
      <c r="E72" s="106"/>
      <c r="F72" s="105">
        <f t="shared" si="16"/>
        <v>452130.3</v>
      </c>
      <c r="G72" s="105">
        <f t="shared" si="16"/>
        <v>9804</v>
      </c>
      <c r="H72" s="105">
        <f t="shared" si="16"/>
        <v>12101</v>
      </c>
    </row>
    <row r="73" spans="1:8" ht="15.75" x14ac:dyDescent="0.2">
      <c r="A73" s="56" t="s">
        <v>147</v>
      </c>
      <c r="B73" s="107" t="s">
        <v>81</v>
      </c>
      <c r="C73" s="58" t="s">
        <v>102</v>
      </c>
      <c r="D73" s="58" t="s">
        <v>63</v>
      </c>
      <c r="E73" s="106" t="s">
        <v>82</v>
      </c>
      <c r="F73" s="105">
        <f t="shared" si="16"/>
        <v>452130.3</v>
      </c>
      <c r="G73" s="105">
        <f t="shared" si="16"/>
        <v>9804</v>
      </c>
      <c r="H73" s="105">
        <f t="shared" si="16"/>
        <v>12101</v>
      </c>
    </row>
    <row r="74" spans="1:8" ht="50.25" customHeight="1" x14ac:dyDescent="0.2">
      <c r="A74" s="56" t="s">
        <v>148</v>
      </c>
      <c r="B74" s="143" t="s">
        <v>48</v>
      </c>
      <c r="C74" s="58" t="s">
        <v>102</v>
      </c>
      <c r="D74" s="58" t="s">
        <v>63</v>
      </c>
      <c r="E74" s="106" t="s">
        <v>68</v>
      </c>
      <c r="F74" s="105">
        <v>452130.3</v>
      </c>
      <c r="G74" s="105">
        <v>9804</v>
      </c>
      <c r="H74" s="105">
        <v>12101</v>
      </c>
    </row>
    <row r="75" spans="1:8" ht="48.75" customHeight="1" x14ac:dyDescent="0.25">
      <c r="A75" s="56" t="s">
        <v>149</v>
      </c>
      <c r="B75" s="152" t="s">
        <v>3</v>
      </c>
      <c r="C75" s="58" t="s">
        <v>102</v>
      </c>
      <c r="D75" s="58" t="s">
        <v>183</v>
      </c>
      <c r="E75" s="106"/>
      <c r="F75" s="105">
        <f t="shared" ref="F75:H79" si="17">F76</f>
        <v>92962</v>
      </c>
      <c r="G75" s="105">
        <f t="shared" si="17"/>
        <v>92962</v>
      </c>
      <c r="H75" s="105">
        <f t="shared" si="17"/>
        <v>92962</v>
      </c>
    </row>
    <row r="76" spans="1:8" ht="15.75" x14ac:dyDescent="0.2">
      <c r="A76" s="56" t="s">
        <v>150</v>
      </c>
      <c r="B76" s="108" t="s">
        <v>81</v>
      </c>
      <c r="C76" s="58" t="s">
        <v>102</v>
      </c>
      <c r="D76" s="58" t="s">
        <v>183</v>
      </c>
      <c r="E76" s="106"/>
      <c r="F76" s="105">
        <f>F79</f>
        <v>92962</v>
      </c>
      <c r="G76" s="105">
        <f>G79</f>
        <v>92962</v>
      </c>
      <c r="H76" s="105">
        <f>H79</f>
        <v>92962</v>
      </c>
    </row>
    <row r="77" spans="1:8" s="81" customFormat="1" ht="15" x14ac:dyDescent="0.2">
      <c r="A77" s="56" t="s">
        <v>151</v>
      </c>
      <c r="B77" s="57" t="s">
        <v>4</v>
      </c>
      <c r="C77" s="58" t="s">
        <v>102</v>
      </c>
      <c r="D77" s="58" t="s">
        <v>183</v>
      </c>
      <c r="E77" s="106"/>
      <c r="F77" s="105">
        <f t="shared" ref="F77:H78" si="18">F78</f>
        <v>92962</v>
      </c>
      <c r="G77" s="105">
        <f t="shared" si="18"/>
        <v>92962</v>
      </c>
      <c r="H77" s="105">
        <f t="shared" si="18"/>
        <v>92962</v>
      </c>
    </row>
    <row r="78" spans="1:8" ht="15" x14ac:dyDescent="0.2">
      <c r="A78" s="56" t="s">
        <v>152</v>
      </c>
      <c r="B78" s="57" t="s">
        <v>14</v>
      </c>
      <c r="C78" s="58" t="s">
        <v>102</v>
      </c>
      <c r="D78" s="58" t="s">
        <v>183</v>
      </c>
      <c r="E78" s="106"/>
      <c r="F78" s="105">
        <f t="shared" si="18"/>
        <v>92962</v>
      </c>
      <c r="G78" s="105">
        <f t="shared" si="18"/>
        <v>92962</v>
      </c>
      <c r="H78" s="105">
        <f t="shared" si="18"/>
        <v>92962</v>
      </c>
    </row>
    <row r="79" spans="1:8" ht="15" x14ac:dyDescent="0.2">
      <c r="A79" s="56" t="s">
        <v>153</v>
      </c>
      <c r="B79" s="109" t="s">
        <v>55</v>
      </c>
      <c r="C79" s="58" t="s">
        <v>102</v>
      </c>
      <c r="D79" s="58" t="s">
        <v>183</v>
      </c>
      <c r="E79" s="106" t="s">
        <v>82</v>
      </c>
      <c r="F79" s="105">
        <f>F80</f>
        <v>92962</v>
      </c>
      <c r="G79" s="105">
        <f t="shared" si="17"/>
        <v>92962</v>
      </c>
      <c r="H79" s="105">
        <f t="shared" si="17"/>
        <v>92962</v>
      </c>
    </row>
    <row r="80" spans="1:8" ht="25.5" x14ac:dyDescent="0.2">
      <c r="A80" s="56" t="s">
        <v>154</v>
      </c>
      <c r="B80" s="110" t="s">
        <v>3</v>
      </c>
      <c r="C80" s="58" t="s">
        <v>102</v>
      </c>
      <c r="D80" s="58" t="s">
        <v>183</v>
      </c>
      <c r="E80" s="106" t="s">
        <v>89</v>
      </c>
      <c r="F80" s="105">
        <v>92962</v>
      </c>
      <c r="G80" s="105">
        <v>92962</v>
      </c>
      <c r="H80" s="105">
        <v>92962</v>
      </c>
    </row>
    <row r="81" spans="1:8" ht="15.75" x14ac:dyDescent="0.2">
      <c r="A81" s="56" t="s">
        <v>155</v>
      </c>
      <c r="B81" s="125" t="s">
        <v>95</v>
      </c>
      <c r="C81" s="58" t="s">
        <v>103</v>
      </c>
      <c r="D81" s="58"/>
      <c r="E81" s="106"/>
      <c r="F81" s="105">
        <f>F82</f>
        <v>3000</v>
      </c>
      <c r="G81" s="105">
        <f t="shared" ref="G81:H84" si="19">G82</f>
        <v>3000</v>
      </c>
      <c r="H81" s="105">
        <f t="shared" si="19"/>
        <v>3000</v>
      </c>
    </row>
    <row r="82" spans="1:8" ht="15.75" x14ac:dyDescent="0.25">
      <c r="A82" s="56" t="s">
        <v>156</v>
      </c>
      <c r="B82" s="111" t="s">
        <v>64</v>
      </c>
      <c r="C82" s="58" t="s">
        <v>103</v>
      </c>
      <c r="D82" s="58" t="s">
        <v>65</v>
      </c>
      <c r="E82" s="106"/>
      <c r="F82" s="105">
        <f>F83</f>
        <v>3000</v>
      </c>
      <c r="G82" s="105">
        <f t="shared" si="19"/>
        <v>3000</v>
      </c>
      <c r="H82" s="105">
        <f t="shared" si="19"/>
        <v>3000</v>
      </c>
    </row>
    <row r="83" spans="1:8" ht="15.75" x14ac:dyDescent="0.2">
      <c r="A83" s="56" t="s">
        <v>157</v>
      </c>
      <c r="B83" s="112" t="s">
        <v>0</v>
      </c>
      <c r="C83" s="58" t="s">
        <v>103</v>
      </c>
      <c r="D83" s="58" t="s">
        <v>12</v>
      </c>
      <c r="E83" s="106"/>
      <c r="F83" s="105">
        <f>F84</f>
        <v>3000</v>
      </c>
      <c r="G83" s="105">
        <f t="shared" si="19"/>
        <v>3000</v>
      </c>
      <c r="H83" s="105">
        <f t="shared" si="19"/>
        <v>3000</v>
      </c>
    </row>
    <row r="84" spans="1:8" ht="15.75" x14ac:dyDescent="0.2">
      <c r="A84" s="56" t="s">
        <v>158</v>
      </c>
      <c r="B84" s="108" t="s">
        <v>81</v>
      </c>
      <c r="C84" s="58" t="s">
        <v>103</v>
      </c>
      <c r="D84" s="58" t="s">
        <v>12</v>
      </c>
      <c r="E84" s="106" t="s">
        <v>82</v>
      </c>
      <c r="F84" s="105">
        <f>F85</f>
        <v>3000</v>
      </c>
      <c r="G84" s="105">
        <f t="shared" si="19"/>
        <v>3000</v>
      </c>
      <c r="H84" s="105">
        <f t="shared" si="19"/>
        <v>3000</v>
      </c>
    </row>
    <row r="85" spans="1:8" ht="15.75" x14ac:dyDescent="0.2">
      <c r="A85" s="56" t="s">
        <v>159</v>
      </c>
      <c r="B85" s="113" t="s">
        <v>99</v>
      </c>
      <c r="C85" s="58" t="s">
        <v>103</v>
      </c>
      <c r="D85" s="58" t="s">
        <v>12</v>
      </c>
      <c r="E85" s="106" t="s">
        <v>29</v>
      </c>
      <c r="F85" s="105">
        <f>'прил 4'!G44</f>
        <v>3000</v>
      </c>
      <c r="G85" s="105">
        <f>'прил 4'!H44</f>
        <v>3000</v>
      </c>
      <c r="H85" s="105">
        <f>'прил 4'!I44</f>
        <v>3000</v>
      </c>
    </row>
    <row r="86" spans="1:8" ht="37.5" customHeight="1" x14ac:dyDescent="0.2">
      <c r="A86" s="56" t="s">
        <v>160</v>
      </c>
      <c r="B86" s="125" t="s">
        <v>165</v>
      </c>
      <c r="C86" s="58" t="s">
        <v>113</v>
      </c>
      <c r="D86" s="58"/>
      <c r="E86" s="106"/>
      <c r="F86" s="105">
        <f>F87+F89</f>
        <v>108277</v>
      </c>
      <c r="G86" s="105">
        <f>G87+G89</f>
        <v>113020</v>
      </c>
      <c r="H86" s="105">
        <f>H87+H89</f>
        <v>117170</v>
      </c>
    </row>
    <row r="87" spans="1:8" ht="45.75" customHeight="1" x14ac:dyDescent="0.2">
      <c r="A87" s="56" t="s">
        <v>161</v>
      </c>
      <c r="B87" s="102" t="s">
        <v>56</v>
      </c>
      <c r="C87" s="58" t="s">
        <v>113</v>
      </c>
      <c r="D87" s="58" t="s">
        <v>57</v>
      </c>
      <c r="E87" s="63"/>
      <c r="F87" s="105">
        <f>F88</f>
        <v>81823</v>
      </c>
      <c r="G87" s="105">
        <f>G88</f>
        <v>78729</v>
      </c>
      <c r="H87" s="105">
        <f>H88</f>
        <v>117170</v>
      </c>
    </row>
    <row r="88" spans="1:8" ht="31.5" x14ac:dyDescent="0.2">
      <c r="A88" s="56" t="s">
        <v>162</v>
      </c>
      <c r="B88" s="102" t="s">
        <v>58</v>
      </c>
      <c r="C88" s="58" t="s">
        <v>113</v>
      </c>
      <c r="D88" s="58" t="s">
        <v>59</v>
      </c>
      <c r="E88" s="63"/>
      <c r="F88" s="133">
        <v>81823</v>
      </c>
      <c r="G88" s="133">
        <v>78729</v>
      </c>
      <c r="H88" s="133">
        <v>117170</v>
      </c>
    </row>
    <row r="89" spans="1:8" ht="31.5" x14ac:dyDescent="0.2">
      <c r="A89" s="56" t="s">
        <v>196</v>
      </c>
      <c r="B89" s="102" t="s">
        <v>60</v>
      </c>
      <c r="C89" s="58" t="s">
        <v>113</v>
      </c>
      <c r="D89" s="58" t="s">
        <v>61</v>
      </c>
      <c r="E89" s="106"/>
      <c r="F89" s="133">
        <f t="shared" ref="F89:H91" si="20">F90</f>
        <v>26454</v>
      </c>
      <c r="G89" s="133">
        <f t="shared" si="20"/>
        <v>34291</v>
      </c>
      <c r="H89" s="133">
        <f t="shared" si="20"/>
        <v>0</v>
      </c>
    </row>
    <row r="90" spans="1:8" ht="31.5" x14ac:dyDescent="0.2">
      <c r="A90" s="56" t="s">
        <v>197</v>
      </c>
      <c r="B90" s="102" t="s">
        <v>62</v>
      </c>
      <c r="C90" s="58" t="s">
        <v>113</v>
      </c>
      <c r="D90" s="58" t="s">
        <v>63</v>
      </c>
      <c r="E90" s="106"/>
      <c r="F90" s="133">
        <v>26454</v>
      </c>
      <c r="G90" s="133">
        <f t="shared" si="20"/>
        <v>34291</v>
      </c>
      <c r="H90" s="133">
        <f t="shared" si="20"/>
        <v>0</v>
      </c>
    </row>
    <row r="91" spans="1:8" ht="15.75" x14ac:dyDescent="0.2">
      <c r="A91" s="56" t="s">
        <v>198</v>
      </c>
      <c r="B91" s="102" t="s">
        <v>38</v>
      </c>
      <c r="C91" s="58" t="s">
        <v>113</v>
      </c>
      <c r="D91" s="58" t="s">
        <v>63</v>
      </c>
      <c r="E91" s="106" t="s">
        <v>33</v>
      </c>
      <c r="F91" s="133">
        <f t="shared" si="20"/>
        <v>26454</v>
      </c>
      <c r="G91" s="133">
        <f t="shared" si="20"/>
        <v>34291</v>
      </c>
      <c r="H91" s="133">
        <f t="shared" si="20"/>
        <v>0</v>
      </c>
    </row>
    <row r="92" spans="1:8" ht="15.75" x14ac:dyDescent="0.2">
      <c r="A92" s="56" t="s">
        <v>199</v>
      </c>
      <c r="B92" s="102" t="s">
        <v>6</v>
      </c>
      <c r="C92" s="58" t="s">
        <v>113</v>
      </c>
      <c r="D92" s="58" t="s">
        <v>63</v>
      </c>
      <c r="E92" s="106" t="s">
        <v>34</v>
      </c>
      <c r="F92" s="133">
        <v>26454</v>
      </c>
      <c r="G92" s="133">
        <v>34291</v>
      </c>
      <c r="H92" s="133">
        <v>0</v>
      </c>
    </row>
    <row r="93" spans="1:8" ht="63" x14ac:dyDescent="0.2">
      <c r="A93" s="56" t="s">
        <v>225</v>
      </c>
      <c r="B93" s="153" t="s">
        <v>7</v>
      </c>
      <c r="C93" s="58" t="s">
        <v>112</v>
      </c>
      <c r="D93" s="58"/>
      <c r="E93" s="106"/>
      <c r="F93" s="105">
        <f>F94</f>
        <v>3100</v>
      </c>
      <c r="G93" s="105">
        <f t="shared" ref="G93:H96" si="21">G94</f>
        <v>3100</v>
      </c>
      <c r="H93" s="105">
        <f t="shared" si="21"/>
        <v>3100</v>
      </c>
    </row>
    <row r="94" spans="1:8" ht="31.5" x14ac:dyDescent="0.2">
      <c r="A94" s="56" t="s">
        <v>226</v>
      </c>
      <c r="B94" s="102" t="s">
        <v>60</v>
      </c>
      <c r="C94" s="58" t="s">
        <v>112</v>
      </c>
      <c r="D94" s="58" t="s">
        <v>61</v>
      </c>
      <c r="E94" s="106"/>
      <c r="F94" s="105">
        <f>F95</f>
        <v>3100</v>
      </c>
      <c r="G94" s="105">
        <f t="shared" si="21"/>
        <v>3100</v>
      </c>
      <c r="H94" s="105">
        <f t="shared" si="21"/>
        <v>3100</v>
      </c>
    </row>
    <row r="95" spans="1:8" ht="31.5" x14ac:dyDescent="0.2">
      <c r="A95" s="56" t="s">
        <v>210</v>
      </c>
      <c r="B95" s="102" t="s">
        <v>62</v>
      </c>
      <c r="C95" s="58" t="s">
        <v>112</v>
      </c>
      <c r="D95" s="58" t="s">
        <v>63</v>
      </c>
      <c r="E95" s="106"/>
      <c r="F95" s="105">
        <f>F96</f>
        <v>3100</v>
      </c>
      <c r="G95" s="105">
        <f t="shared" si="21"/>
        <v>3100</v>
      </c>
      <c r="H95" s="105">
        <f t="shared" si="21"/>
        <v>3100</v>
      </c>
    </row>
    <row r="96" spans="1:8" ht="15.75" x14ac:dyDescent="0.2">
      <c r="A96" s="56" t="s">
        <v>211</v>
      </c>
      <c r="B96" s="107" t="s">
        <v>81</v>
      </c>
      <c r="C96" s="58" t="s">
        <v>112</v>
      </c>
      <c r="D96" s="58" t="s">
        <v>63</v>
      </c>
      <c r="E96" s="106" t="s">
        <v>82</v>
      </c>
      <c r="F96" s="105">
        <f>F97</f>
        <v>3100</v>
      </c>
      <c r="G96" s="105">
        <f t="shared" si="21"/>
        <v>3100</v>
      </c>
      <c r="H96" s="105">
        <f t="shared" si="21"/>
        <v>3100</v>
      </c>
    </row>
    <row r="97" spans="1:26" ht="15.75" x14ac:dyDescent="0.2">
      <c r="A97" s="56" t="s">
        <v>212</v>
      </c>
      <c r="B97" s="114" t="s">
        <v>25</v>
      </c>
      <c r="C97" s="58" t="s">
        <v>112</v>
      </c>
      <c r="D97" s="58" t="s">
        <v>63</v>
      </c>
      <c r="E97" s="106" t="s">
        <v>30</v>
      </c>
      <c r="F97" s="105">
        <v>3100</v>
      </c>
      <c r="G97" s="105">
        <v>3100</v>
      </c>
      <c r="H97" s="105">
        <v>3100</v>
      </c>
    </row>
    <row r="98" spans="1:26" ht="31.5" x14ac:dyDescent="0.25">
      <c r="A98" s="56" t="s">
        <v>213</v>
      </c>
      <c r="B98" s="102" t="s">
        <v>16</v>
      </c>
      <c r="C98" s="58" t="s">
        <v>178</v>
      </c>
      <c r="D98" s="154"/>
      <c r="E98" s="154"/>
      <c r="F98" s="103">
        <f>F99</f>
        <v>130806</v>
      </c>
      <c r="G98" s="103">
        <f>G99</f>
        <v>110038</v>
      </c>
      <c r="H98" s="103">
        <f>H99</f>
        <v>110038</v>
      </c>
    </row>
    <row r="99" spans="1:26" ht="31.5" x14ac:dyDescent="0.2">
      <c r="A99" s="56" t="s">
        <v>214</v>
      </c>
      <c r="B99" s="102" t="s">
        <v>60</v>
      </c>
      <c r="C99" s="58" t="s">
        <v>178</v>
      </c>
      <c r="D99" s="58" t="s">
        <v>61</v>
      </c>
      <c r="E99" s="58" t="s">
        <v>30</v>
      </c>
      <c r="F99" s="103">
        <f>F100</f>
        <v>130806</v>
      </c>
      <c r="G99" s="103">
        <f>G100</f>
        <v>110038</v>
      </c>
      <c r="H99" s="103">
        <v>110038</v>
      </c>
    </row>
    <row r="100" spans="1:26" ht="31.5" x14ac:dyDescent="0.2">
      <c r="A100" s="56" t="s">
        <v>215</v>
      </c>
      <c r="B100" s="102" t="s">
        <v>62</v>
      </c>
      <c r="C100" s="58" t="s">
        <v>178</v>
      </c>
      <c r="D100" s="58" t="s">
        <v>63</v>
      </c>
      <c r="E100" s="58" t="s">
        <v>30</v>
      </c>
      <c r="F100" s="103">
        <v>130806</v>
      </c>
      <c r="G100" s="103">
        <v>110038</v>
      </c>
      <c r="H100" s="103">
        <v>110038</v>
      </c>
    </row>
    <row r="101" spans="1:26" ht="31.5" x14ac:dyDescent="0.2">
      <c r="A101" s="144"/>
      <c r="B101" s="102" t="s">
        <v>94</v>
      </c>
      <c r="C101" s="58" t="s">
        <v>101</v>
      </c>
      <c r="D101" s="58"/>
      <c r="E101" s="58"/>
      <c r="F101" s="103">
        <f>F102</f>
        <v>60000</v>
      </c>
      <c r="G101" s="103">
        <f t="shared" ref="G101:H103" si="22">G102</f>
        <v>60000</v>
      </c>
      <c r="H101" s="103">
        <f t="shared" si="22"/>
        <v>60000</v>
      </c>
    </row>
    <row r="102" spans="1:26" ht="15.75" x14ac:dyDescent="0.25">
      <c r="A102" s="144"/>
      <c r="B102" s="115" t="s">
        <v>185</v>
      </c>
      <c r="C102" s="58" t="s">
        <v>101</v>
      </c>
      <c r="D102" s="116"/>
      <c r="E102" s="58" t="s">
        <v>187</v>
      </c>
      <c r="F102" s="103">
        <f>F103</f>
        <v>60000</v>
      </c>
      <c r="G102" s="103">
        <f t="shared" si="22"/>
        <v>60000</v>
      </c>
      <c r="H102" s="103">
        <f t="shared" si="22"/>
        <v>60000</v>
      </c>
    </row>
    <row r="103" spans="1:26" ht="15.75" x14ac:dyDescent="0.25">
      <c r="A103" s="144"/>
      <c r="B103" s="115" t="s">
        <v>186</v>
      </c>
      <c r="C103" s="58" t="s">
        <v>184</v>
      </c>
      <c r="D103" s="116"/>
      <c r="E103" s="58" t="s">
        <v>188</v>
      </c>
      <c r="F103" s="103">
        <f>F104</f>
        <v>60000</v>
      </c>
      <c r="G103" s="103">
        <f t="shared" si="22"/>
        <v>60000</v>
      </c>
      <c r="H103" s="103">
        <f t="shared" si="22"/>
        <v>60000</v>
      </c>
    </row>
    <row r="104" spans="1:26" ht="18.75" customHeight="1" x14ac:dyDescent="0.2">
      <c r="A104" s="144"/>
      <c r="B104" s="102" t="s">
        <v>189</v>
      </c>
      <c r="C104" s="58" t="s">
        <v>184</v>
      </c>
      <c r="D104" s="116">
        <v>540</v>
      </c>
      <c r="E104" s="58" t="s">
        <v>188</v>
      </c>
      <c r="F104" s="103">
        <v>60000</v>
      </c>
      <c r="G104" s="103">
        <v>60000</v>
      </c>
      <c r="H104" s="103">
        <v>60000</v>
      </c>
    </row>
    <row r="105" spans="1:26" s="84" customFormat="1" ht="15.75" x14ac:dyDescent="0.2">
      <c r="A105" s="144"/>
      <c r="B105" s="114" t="s">
        <v>168</v>
      </c>
      <c r="C105" s="106"/>
      <c r="D105" s="106"/>
      <c r="E105" s="106"/>
      <c r="F105" s="105">
        <f>'прил 4'!G106</f>
        <v>0</v>
      </c>
      <c r="G105" s="105">
        <v>146574</v>
      </c>
      <c r="H105" s="105">
        <v>292061</v>
      </c>
    </row>
    <row r="106" spans="1:26" ht="18" customHeight="1" x14ac:dyDescent="0.2">
      <c r="A106" s="144"/>
      <c r="B106" s="114" t="s">
        <v>15</v>
      </c>
      <c r="C106" s="106"/>
      <c r="D106" s="106"/>
      <c r="E106" s="106"/>
      <c r="F106" s="105">
        <f>F105+F61+F16</f>
        <v>8132335.1899999995</v>
      </c>
      <c r="G106" s="105">
        <f>G105+G61+G16</f>
        <v>6036151</v>
      </c>
      <c r="H106" s="105">
        <f>H105+H61+H16</f>
        <v>6024890</v>
      </c>
    </row>
    <row r="107" spans="1:26" x14ac:dyDescent="0.2">
      <c r="A107" s="88"/>
      <c r="B107" s="89"/>
      <c r="E107" s="83"/>
      <c r="F107" s="82"/>
    </row>
    <row r="108" spans="1:26" x14ac:dyDescent="0.2">
      <c r="A108" s="88"/>
      <c r="B108" s="89"/>
      <c r="E108" s="83"/>
      <c r="F108" s="82"/>
    </row>
    <row r="109" spans="1:26" x14ac:dyDescent="0.2">
      <c r="A109" s="82"/>
      <c r="B109" s="82"/>
      <c r="C109" s="82"/>
      <c r="D109" s="82"/>
      <c r="E109" s="82"/>
      <c r="F109" s="82"/>
    </row>
    <row r="110" spans="1:26" x14ac:dyDescent="0.2">
      <c r="A110" s="82"/>
      <c r="B110" s="82"/>
      <c r="C110" s="82"/>
      <c r="D110" s="82"/>
      <c r="E110" s="82"/>
      <c r="F110" s="82"/>
    </row>
    <row r="111" spans="1:26" x14ac:dyDescent="0.2">
      <c r="A111" s="82"/>
      <c r="B111" s="82"/>
      <c r="C111" s="82"/>
      <c r="D111" s="82"/>
      <c r="E111" s="82"/>
      <c r="F111" s="82"/>
    </row>
    <row r="112" spans="1:26" x14ac:dyDescent="0.2">
      <c r="B112" s="82"/>
      <c r="C112" s="82"/>
      <c r="D112" s="82"/>
      <c r="E112" s="82"/>
      <c r="F112" s="82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2:26" x14ac:dyDescent="0.2">
      <c r="B113" s="82"/>
      <c r="C113" s="82"/>
      <c r="D113" s="82"/>
      <c r="E113" s="82"/>
      <c r="F113" s="82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2:26" x14ac:dyDescent="0.2">
      <c r="B114" s="82"/>
      <c r="C114" s="82"/>
      <c r="D114" s="82"/>
      <c r="E114" s="82"/>
      <c r="F114" s="82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2:26" x14ac:dyDescent="0.2">
      <c r="B115" s="82"/>
      <c r="C115" s="82"/>
      <c r="D115" s="82"/>
      <c r="E115" s="82"/>
      <c r="F115" s="82"/>
      <c r="N115" s="51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2:26" x14ac:dyDescent="0.2">
      <c r="B116" s="82"/>
      <c r="C116" s="82"/>
      <c r="D116" s="82"/>
      <c r="E116" s="82"/>
      <c r="F116" s="82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2:26" x14ac:dyDescent="0.2">
      <c r="B117" s="82"/>
      <c r="C117" s="82"/>
      <c r="D117" s="82"/>
      <c r="E117" s="82"/>
      <c r="F117" s="82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2:26" ht="32.25" customHeight="1" x14ac:dyDescent="0.2">
      <c r="B118" s="82"/>
      <c r="C118" s="82"/>
      <c r="D118" s="82"/>
      <c r="E118" s="82"/>
      <c r="F118" s="82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2:26" x14ac:dyDescent="0.2">
      <c r="B119" s="82"/>
      <c r="C119" s="82"/>
      <c r="D119" s="82"/>
      <c r="E119" s="82"/>
      <c r="F119" s="82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2:26" x14ac:dyDescent="0.2">
      <c r="B120" s="82"/>
      <c r="C120" s="82"/>
      <c r="D120" s="82"/>
      <c r="E120" s="82"/>
      <c r="F120" s="82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2:26" x14ac:dyDescent="0.2">
      <c r="B121" s="82"/>
      <c r="C121" s="82"/>
      <c r="D121" s="82"/>
      <c r="E121" s="82"/>
      <c r="F121" s="82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2:26" x14ac:dyDescent="0.2">
      <c r="B122" s="82"/>
      <c r="C122" s="82"/>
      <c r="D122" s="82"/>
      <c r="E122" s="82"/>
      <c r="F122" s="82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2:26" x14ac:dyDescent="0.2">
      <c r="B123" s="82"/>
      <c r="C123" s="82"/>
      <c r="D123" s="82"/>
      <c r="E123" s="82"/>
      <c r="F123" s="82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2:26" x14ac:dyDescent="0.2">
      <c r="B124" s="82"/>
      <c r="C124" s="82"/>
      <c r="D124" s="82"/>
      <c r="E124" s="82"/>
      <c r="F124" s="82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2:26" x14ac:dyDescent="0.2">
      <c r="B125" s="82"/>
      <c r="C125" s="82"/>
      <c r="D125" s="82"/>
      <c r="E125" s="82"/>
      <c r="F125" s="82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2:26" x14ac:dyDescent="0.2">
      <c r="B126" s="82"/>
      <c r="C126" s="82"/>
      <c r="D126" s="82"/>
      <c r="E126" s="82"/>
      <c r="F126" s="82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2:26" x14ac:dyDescent="0.2">
      <c r="B127" s="82"/>
      <c r="C127" s="82"/>
      <c r="D127" s="82"/>
      <c r="E127" s="82"/>
      <c r="F127" s="82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2:26" x14ac:dyDescent="0.2">
      <c r="B128" s="82"/>
      <c r="C128" s="82"/>
      <c r="D128" s="82"/>
      <c r="E128" s="82"/>
      <c r="F128" s="82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6" x14ac:dyDescent="0.2">
      <c r="B129" s="82"/>
      <c r="C129" s="82"/>
      <c r="D129" s="82"/>
      <c r="E129" s="82"/>
      <c r="F129" s="82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6" x14ac:dyDescent="0.2">
      <c r="B130" s="82"/>
      <c r="C130" s="82"/>
      <c r="D130" s="82"/>
      <c r="E130" s="82"/>
      <c r="F130" s="82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6" x14ac:dyDescent="0.2">
      <c r="B131" s="82"/>
      <c r="C131" s="82"/>
      <c r="D131" s="82"/>
      <c r="E131" s="82"/>
      <c r="F131" s="82"/>
    </row>
    <row r="132" spans="1:26" x14ac:dyDescent="0.2">
      <c r="B132" s="82"/>
      <c r="C132" s="82"/>
      <c r="D132" s="82"/>
      <c r="E132" s="82"/>
      <c r="F132" s="82"/>
    </row>
    <row r="133" spans="1:26" x14ac:dyDescent="0.2">
      <c r="B133" s="82"/>
      <c r="C133" s="82"/>
      <c r="D133" s="82"/>
      <c r="E133" s="82"/>
      <c r="F133" s="82"/>
    </row>
    <row r="134" spans="1:26" x14ac:dyDescent="0.2">
      <c r="B134" s="82"/>
      <c r="C134" s="82"/>
      <c r="D134" s="82"/>
      <c r="E134" s="82"/>
      <c r="F134" s="82"/>
    </row>
    <row r="135" spans="1:26" x14ac:dyDescent="0.2">
      <c r="B135" s="82"/>
      <c r="C135" s="82"/>
      <c r="D135" s="82"/>
      <c r="E135" s="82"/>
      <c r="F135" s="82"/>
    </row>
    <row r="136" spans="1:26" x14ac:dyDescent="0.2">
      <c r="B136" s="82"/>
      <c r="C136" s="82"/>
      <c r="D136" s="82"/>
      <c r="E136" s="82"/>
      <c r="F136" s="82"/>
    </row>
    <row r="137" spans="1:26" x14ac:dyDescent="0.2">
      <c r="B137" s="82"/>
      <c r="C137" s="82"/>
      <c r="D137" s="82"/>
      <c r="E137" s="82"/>
      <c r="F137" s="82"/>
    </row>
    <row r="138" spans="1:26" x14ac:dyDescent="0.2">
      <c r="B138" s="82"/>
      <c r="C138" s="82"/>
      <c r="D138" s="82"/>
      <c r="E138" s="82"/>
      <c r="F138" s="82"/>
    </row>
    <row r="139" spans="1:26" s="39" customFormat="1" x14ac:dyDescent="0.2">
      <c r="A139" s="117"/>
      <c r="B139" s="117"/>
      <c r="C139" s="117"/>
      <c r="D139" s="117"/>
      <c r="E139" s="117"/>
      <c r="F139" s="117"/>
      <c r="G139" s="117"/>
      <c r="H139" s="117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s="39" customFormat="1" x14ac:dyDescent="0.2">
      <c r="A140" s="118"/>
      <c r="B140" s="119"/>
      <c r="C140" s="120"/>
      <c r="D140" s="120"/>
      <c r="E140" s="120"/>
      <c r="F140" s="121"/>
      <c r="G140" s="117"/>
      <c r="H140" s="117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 s="39" customFormat="1" x14ac:dyDescent="0.2">
      <c r="A141" s="122"/>
      <c r="B141" s="119"/>
      <c r="C141" s="120"/>
      <c r="D141" s="120"/>
      <c r="E141" s="120"/>
      <c r="F141" s="121"/>
      <c r="G141" s="117"/>
      <c r="H141" s="117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 s="39" customFormat="1" x14ac:dyDescent="0.2">
      <c r="A142" s="122"/>
      <c r="B142" s="117"/>
      <c r="C142" s="117"/>
      <c r="D142" s="117"/>
      <c r="E142" s="117"/>
      <c r="F142" s="117"/>
      <c r="G142" s="117"/>
      <c r="H142" s="117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 s="39" customFormat="1" x14ac:dyDescent="0.2">
      <c r="A143" s="122"/>
      <c r="B143" s="117"/>
      <c r="C143" s="117"/>
      <c r="D143" s="117"/>
      <c r="E143" s="117"/>
      <c r="F143" s="117"/>
      <c r="G143" s="117"/>
      <c r="H143" s="117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 s="39" customFormat="1" x14ac:dyDescent="0.2">
      <c r="A144" s="122"/>
      <c r="B144" s="117"/>
      <c r="C144" s="117"/>
      <c r="D144" s="117"/>
      <c r="E144" s="117"/>
      <c r="F144" s="117"/>
      <c r="G144" s="117"/>
      <c r="H144" s="117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 s="39" customFormat="1" x14ac:dyDescent="0.2">
      <c r="A145" s="122"/>
      <c r="B145" s="117"/>
      <c r="C145" s="117"/>
      <c r="D145" s="117"/>
      <c r="E145" s="117"/>
      <c r="F145" s="117"/>
      <c r="G145" s="117"/>
      <c r="H145" s="117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 s="39" customFormat="1" x14ac:dyDescent="0.2">
      <c r="A146" s="122"/>
      <c r="B146" s="117"/>
      <c r="C146" s="117"/>
      <c r="D146" s="117"/>
      <c r="E146" s="117"/>
      <c r="F146" s="117"/>
      <c r="G146" s="117"/>
      <c r="H146" s="117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 s="39" customFormat="1" x14ac:dyDescent="0.2">
      <c r="A147" s="122"/>
      <c r="B147" s="117"/>
      <c r="C147" s="117"/>
      <c r="D147" s="117"/>
      <c r="E147" s="117"/>
      <c r="F147" s="117"/>
      <c r="G147" s="117"/>
      <c r="H147" s="117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 s="39" customFormat="1" x14ac:dyDescent="0.2">
      <c r="A148" s="122"/>
      <c r="B148" s="117"/>
      <c r="C148" s="117"/>
      <c r="D148" s="117"/>
      <c r="E148" s="117"/>
      <c r="F148" s="117"/>
      <c r="G148" s="117"/>
      <c r="H148" s="117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s="39" customFormat="1" x14ac:dyDescent="0.2">
      <c r="A149" s="122"/>
      <c r="B149" s="119"/>
      <c r="C149" s="120"/>
      <c r="D149" s="120"/>
      <c r="E149" s="120"/>
      <c r="F149" s="121"/>
      <c r="G149" s="117"/>
      <c r="H149" s="117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 s="39" customFormat="1" x14ac:dyDescent="0.2">
      <c r="A150" s="122"/>
      <c r="B150" s="119"/>
      <c r="C150" s="120"/>
      <c r="D150" s="120"/>
      <c r="E150" s="120"/>
      <c r="F150" s="121"/>
      <c r="G150" s="117"/>
      <c r="H150" s="117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 s="39" customFormat="1" x14ac:dyDescent="0.2">
      <c r="A151" s="122"/>
      <c r="B151" s="119"/>
      <c r="C151" s="120"/>
      <c r="D151" s="120"/>
      <c r="E151" s="120"/>
      <c r="F151" s="121"/>
      <c r="G151" s="117"/>
      <c r="H151" s="117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 s="39" customFormat="1" x14ac:dyDescent="0.2">
      <c r="A152" s="122"/>
      <c r="B152" s="119"/>
      <c r="C152" s="120"/>
      <c r="D152" s="120"/>
      <c r="E152" s="120"/>
      <c r="F152" s="121"/>
      <c r="G152" s="117"/>
      <c r="H152" s="117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 s="39" customFormat="1" x14ac:dyDescent="0.2">
      <c r="A153" s="122"/>
      <c r="B153" s="119"/>
      <c r="C153" s="120"/>
      <c r="D153" s="120"/>
      <c r="E153" s="120"/>
      <c r="F153" s="121"/>
      <c r="G153" s="117"/>
      <c r="H153" s="117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 s="39" customFormat="1" x14ac:dyDescent="0.2">
      <c r="A154" s="122"/>
      <c r="B154" s="119"/>
      <c r="C154" s="120"/>
      <c r="D154" s="120"/>
      <c r="E154" s="120"/>
      <c r="F154" s="121"/>
      <c r="G154" s="117"/>
      <c r="H154" s="117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 s="39" customFormat="1" x14ac:dyDescent="0.2">
      <c r="A155" s="122"/>
      <c r="B155" s="119"/>
      <c r="C155" s="120"/>
      <c r="D155" s="120"/>
      <c r="E155" s="120"/>
      <c r="F155" s="121"/>
      <c r="G155" s="117"/>
      <c r="H155" s="117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 s="39" customFormat="1" x14ac:dyDescent="0.2">
      <c r="A156" s="122"/>
      <c r="B156" s="119"/>
      <c r="C156" s="120"/>
      <c r="D156" s="120"/>
      <c r="E156" s="120"/>
      <c r="F156" s="121"/>
      <c r="G156" s="117"/>
      <c r="H156" s="117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 s="39" customFormat="1" x14ac:dyDescent="0.2">
      <c r="A157" s="122"/>
      <c r="B157" s="119"/>
      <c r="C157" s="120"/>
      <c r="D157" s="120"/>
      <c r="E157" s="120"/>
      <c r="F157" s="121"/>
      <c r="G157" s="117"/>
      <c r="H157" s="117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</sheetData>
  <mergeCells count="3">
    <mergeCell ref="G1:H1"/>
    <mergeCell ref="A11:H12"/>
    <mergeCell ref="G6:H6"/>
  </mergeCells>
  <phoneticPr fontId="3" type="noConversion"/>
  <pageMargins left="0.59055118110236227" right="0.39370078740157483" top="0.59055118110236227" bottom="0.78740157480314965" header="0.39370078740157483" footer="0.3937007874015748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 3</vt:lpstr>
      <vt:lpstr>прил 4</vt:lpstr>
      <vt:lpstr>прил 5</vt:lpstr>
      <vt:lpstr>'прил 3'!Заголовки_для_печати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Windows User</cp:lastModifiedBy>
  <cp:lastPrinted>2023-05-29T04:38:13Z</cp:lastPrinted>
  <dcterms:created xsi:type="dcterms:W3CDTF">2007-10-12T08:23:45Z</dcterms:created>
  <dcterms:modified xsi:type="dcterms:W3CDTF">2023-05-29T04:50:27Z</dcterms:modified>
</cp:coreProperties>
</file>